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1955" windowHeight="5280" tabRatio="587" activeTab="0"/>
  </bookViews>
  <sheets>
    <sheet name="Identified Distt. (2)" sheetId="1" r:id="rId1"/>
  </sheets>
  <definedNames>
    <definedName name="_xlnm.Print_Area" localSheetId="0">'Identified Distt. (2)'!$A$1:$S$168</definedName>
    <definedName name="_xlnm.Print_Titles" localSheetId="0">'Identified Distt. (2)'!$6:$9</definedName>
  </definedNames>
  <calcPr fullCalcOnLoad="1"/>
</workbook>
</file>

<file path=xl/sharedStrings.xml><?xml version="1.0" encoding="utf-8"?>
<sst xmlns="http://schemas.openxmlformats.org/spreadsheetml/2006/main" count="182" uniqueCount="172">
  <si>
    <t>No. of A/cs.</t>
  </si>
  <si>
    <t>Amount O / S</t>
  </si>
  <si>
    <t>CHRISTIANS</t>
  </si>
  <si>
    <t>MUSLIMS</t>
  </si>
  <si>
    <t>BUDHISTS</t>
  </si>
  <si>
    <t>SIKHS</t>
  </si>
  <si>
    <t>TOTAL - A</t>
  </si>
  <si>
    <t>OTHERS - B</t>
  </si>
  <si>
    <t>STATEMENT SHOWING PRIORITY SECTOR ADVANCES GRANTED TO THE MEMBERS OF SPECIFIED MINORITY COMMUNITIES</t>
  </si>
  <si>
    <t>BANK NAME  :  UCO Bank</t>
  </si>
  <si>
    <t>Haryana</t>
  </si>
  <si>
    <t>Rajasthan</t>
  </si>
  <si>
    <t>Delhi</t>
  </si>
  <si>
    <t>Assam</t>
  </si>
  <si>
    <t>Manipur</t>
  </si>
  <si>
    <t>Meghalaya</t>
  </si>
  <si>
    <t>Mizoram</t>
  </si>
  <si>
    <t>Sikkim</t>
  </si>
  <si>
    <t>Bihar</t>
  </si>
  <si>
    <t>Orissa</t>
  </si>
  <si>
    <t>West Bengal</t>
  </si>
  <si>
    <t>Maharashtra</t>
  </si>
  <si>
    <t>Goa</t>
  </si>
  <si>
    <t>Karnataka</t>
  </si>
  <si>
    <t>Kerala</t>
  </si>
  <si>
    <t>Tamil Nadu</t>
  </si>
  <si>
    <t>Pondicherry</t>
  </si>
  <si>
    <t>Code No.</t>
  </si>
  <si>
    <t>DISTRICTS</t>
  </si>
  <si>
    <t>Uttar Pradesh</t>
  </si>
  <si>
    <t>Rampur</t>
  </si>
  <si>
    <t>Bijnor</t>
  </si>
  <si>
    <t>Moradabad</t>
  </si>
  <si>
    <t>Saharanpur</t>
  </si>
  <si>
    <t>Muzaffarnagar</t>
  </si>
  <si>
    <t>Meerut</t>
  </si>
  <si>
    <t>Bahraich</t>
  </si>
  <si>
    <t>Gaziabad</t>
  </si>
  <si>
    <t>Pilibhit</t>
  </si>
  <si>
    <t>Barabanki</t>
  </si>
  <si>
    <t>Murshidabad</t>
  </si>
  <si>
    <t>Maldah</t>
  </si>
  <si>
    <t>Birbhum</t>
  </si>
  <si>
    <t>Nadia</t>
  </si>
  <si>
    <t>Coochbihar</t>
  </si>
  <si>
    <t>Howrah</t>
  </si>
  <si>
    <t>Bidar</t>
  </si>
  <si>
    <t>Gulbarga</t>
  </si>
  <si>
    <t>Aurangabad</t>
  </si>
  <si>
    <t>Andhra Pradesh</t>
  </si>
  <si>
    <t>Hyderabad</t>
  </si>
  <si>
    <t>Gurgaon</t>
  </si>
  <si>
    <t>Madhya Pradesh</t>
  </si>
  <si>
    <t>Bhopal</t>
  </si>
  <si>
    <t>GRAND TOTAL</t>
  </si>
  <si>
    <t>Darbhanga</t>
  </si>
  <si>
    <t xml:space="preserve">                                 Bank Code  :  064</t>
  </si>
  <si>
    <t>Amount    O / S</t>
  </si>
  <si>
    <t>Total P.S Adv. In Indentified Dists.-C</t>
  </si>
  <si>
    <t>Amount   O / S</t>
  </si>
  <si>
    <t>Amount       O / S</t>
  </si>
  <si>
    <t>Amount        O / S</t>
  </si>
  <si>
    <t>Arunachal Pradesh</t>
  </si>
  <si>
    <t>Himachal Pradesh</t>
  </si>
  <si>
    <t>Jammu &amp; Kashmir</t>
  </si>
  <si>
    <t>Jharkhand</t>
  </si>
  <si>
    <t>Uttaranchal</t>
  </si>
  <si>
    <t>Andaman</t>
  </si>
  <si>
    <t>Bareilly</t>
  </si>
  <si>
    <t>Mumbai</t>
  </si>
  <si>
    <t>Burdwan</t>
  </si>
  <si>
    <t>Kolkata</t>
  </si>
  <si>
    <t>Kannur</t>
  </si>
  <si>
    <t>Sl.  No.</t>
  </si>
  <si>
    <t>ZOROAS - TRIANS</t>
  </si>
  <si>
    <t>Lucknow</t>
  </si>
  <si>
    <t>Balrampur</t>
  </si>
  <si>
    <t>Siddharthnagar</t>
  </si>
  <si>
    <t>Shrawasti</t>
  </si>
  <si>
    <t>Baghpat</t>
  </si>
  <si>
    <t>Nicobars</t>
  </si>
  <si>
    <t>Andamans</t>
  </si>
  <si>
    <t>Tawang</t>
  </si>
  <si>
    <t>Changlang</t>
  </si>
  <si>
    <t>Tirap</t>
  </si>
  <si>
    <t>West Kameng</t>
  </si>
  <si>
    <t>East Kameng</t>
  </si>
  <si>
    <t>Dhubri</t>
  </si>
  <si>
    <t>Goalpara</t>
  </si>
  <si>
    <t>Barpeta</t>
  </si>
  <si>
    <t>Hailakandi</t>
  </si>
  <si>
    <t>Karimganj</t>
  </si>
  <si>
    <t>Nagaon</t>
  </si>
  <si>
    <t>Marigaon</t>
  </si>
  <si>
    <t>Darrang</t>
  </si>
  <si>
    <t>Bongaigaon</t>
  </si>
  <si>
    <t>Cachar</t>
  </si>
  <si>
    <t>Kokrajhar</t>
  </si>
  <si>
    <t>Kamrup</t>
  </si>
  <si>
    <t>Kishanganj</t>
  </si>
  <si>
    <t>Katihar</t>
  </si>
  <si>
    <t>Araria</t>
  </si>
  <si>
    <t>Purnia</t>
  </si>
  <si>
    <t>Central</t>
  </si>
  <si>
    <t>North East</t>
  </si>
  <si>
    <t>South Goa</t>
  </si>
  <si>
    <t>Sirsa</t>
  </si>
  <si>
    <t>Lahul &amp; Spiti</t>
  </si>
  <si>
    <t>Kinnaur</t>
  </si>
  <si>
    <t>Pakaur</t>
  </si>
  <si>
    <t>Sahibganj</t>
  </si>
  <si>
    <t>Gumla</t>
  </si>
  <si>
    <t>Malappuram</t>
  </si>
  <si>
    <t>Ernakulam</t>
  </si>
  <si>
    <t>Kottayam</t>
  </si>
  <si>
    <t>Idukki</t>
  </si>
  <si>
    <t>Wayanad</t>
  </si>
  <si>
    <t>Pathanamthitta</t>
  </si>
  <si>
    <t>Kozhikode</t>
  </si>
  <si>
    <t>Kasaragod</t>
  </si>
  <si>
    <t>Thrissur</t>
  </si>
  <si>
    <t>Kollam</t>
  </si>
  <si>
    <t>Thiruvananthapuram</t>
  </si>
  <si>
    <t>Alappuzha</t>
  </si>
  <si>
    <t>Akola</t>
  </si>
  <si>
    <t>Mumbai (Suburban)</t>
  </si>
  <si>
    <t>Amravati</t>
  </si>
  <si>
    <t>Buldana</t>
  </si>
  <si>
    <t>Parbhani</t>
  </si>
  <si>
    <t>Washim</t>
  </si>
  <si>
    <t>Hingoli</t>
  </si>
  <si>
    <t>Tamenglong</t>
  </si>
  <si>
    <t>Ukhrul</t>
  </si>
  <si>
    <t>Churachandpur</t>
  </si>
  <si>
    <t>Chandel</t>
  </si>
  <si>
    <t>Senapati</t>
  </si>
  <si>
    <t>Thoubal</t>
  </si>
  <si>
    <t>Gajapati</t>
  </si>
  <si>
    <t>Mahe</t>
  </si>
  <si>
    <t>Ganganagar</t>
  </si>
  <si>
    <t>North</t>
  </si>
  <si>
    <t>South</t>
  </si>
  <si>
    <t xml:space="preserve">East </t>
  </si>
  <si>
    <t xml:space="preserve">West </t>
  </si>
  <si>
    <t>Kanniyakumari</t>
  </si>
  <si>
    <t>Hardwar</t>
  </si>
  <si>
    <t>Uttar Dinajpur</t>
  </si>
  <si>
    <t>Dakshin Dinajpur</t>
  </si>
  <si>
    <t>Sitamarhi</t>
  </si>
  <si>
    <t>Paschim Champaran</t>
  </si>
  <si>
    <t>Leh ( Ladakh)</t>
  </si>
  <si>
    <t>West Garo Hills</t>
  </si>
  <si>
    <t>Lawngtlai</t>
  </si>
  <si>
    <t>Mamit</t>
  </si>
  <si>
    <t>Jyotiba Phule Nagar</t>
  </si>
  <si>
    <t>Shahjahanpur</t>
  </si>
  <si>
    <t>Budaun</t>
  </si>
  <si>
    <t>Kheri</t>
  </si>
  <si>
    <t>Bulandshahar</t>
  </si>
  <si>
    <t>Ranchi</t>
  </si>
  <si>
    <t>North Cachar Hills</t>
  </si>
  <si>
    <t>Dakshin Kannada</t>
  </si>
  <si>
    <t>Udham Singh Nagar</t>
  </si>
  <si>
    <t>24-Pgs(South)</t>
  </si>
  <si>
    <t>24-Pgs(North)</t>
  </si>
  <si>
    <t>PART `A' OF 121 IDENTIFIED DISTRICTS</t>
  </si>
  <si>
    <t>Papumpare</t>
  </si>
  <si>
    <t>Lower Subansiri</t>
  </si>
  <si>
    <t>Palghat</t>
  </si>
  <si>
    <r>
      <t xml:space="preserve">                               Amount       :  </t>
    </r>
    <r>
      <rPr>
        <b/>
        <sz val="12"/>
        <rFont val="Rupee Foradian"/>
        <family val="2"/>
      </rPr>
      <t xml:space="preserve">`  </t>
    </r>
    <r>
      <rPr>
        <b/>
        <sz val="12"/>
        <rFont val="Arial"/>
        <family val="2"/>
      </rPr>
      <t xml:space="preserve"> in lac</t>
    </r>
  </si>
  <si>
    <t xml:space="preserve">                              No. of A/cs.  :  Actuals</t>
  </si>
  <si>
    <t>VIS-A-VIS OVERALL PRIORITY SECTOR ADVANCE FOR THE  HALF YEAR ENDED MARCH,2013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</si>
</sst>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sz val="10"/>
      <color indexed="48"/>
      <name val="Arial"/>
      <family val="2"/>
    </font>
    <font>
      <sz val="10"/>
      <color indexed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2"/>
      <name val="Rupee Forad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right" vertical="center" wrapText="1"/>
    </xf>
    <xf numFmtId="0" fontId="0" fillId="33" borderId="11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right" vertical="center" wrapText="1"/>
    </xf>
    <xf numFmtId="2" fontId="0" fillId="33" borderId="11" xfId="0" applyNumberFormat="1" applyFont="1" applyFill="1" applyBorder="1" applyAlignment="1">
      <alignment horizontal="right" vertical="center" wrapText="1"/>
    </xf>
    <xf numFmtId="0" fontId="0" fillId="33" borderId="11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right" vertical="center" wrapText="1"/>
    </xf>
    <xf numFmtId="2" fontId="0" fillId="33" borderId="11" xfId="0" applyNumberFormat="1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/>
    </xf>
    <xf numFmtId="2" fontId="1" fillId="33" borderId="11" xfId="0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 horizontal="right" vertical="center" wrapText="1"/>
    </xf>
    <xf numFmtId="2" fontId="1" fillId="33" borderId="11" xfId="0" applyNumberFormat="1" applyFont="1" applyFill="1" applyBorder="1" applyAlignment="1">
      <alignment horizontal="right" vertical="center" wrapText="1"/>
    </xf>
    <xf numFmtId="0" fontId="0" fillId="33" borderId="11" xfId="0" applyFont="1" applyFill="1" applyBorder="1" applyAlignment="1">
      <alignment horizontal="right"/>
    </xf>
    <xf numFmtId="2" fontId="0" fillId="33" borderId="11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left"/>
    </xf>
    <xf numFmtId="2" fontId="0" fillId="33" borderId="11" xfId="0" applyNumberFormat="1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2" fontId="2" fillId="33" borderId="11" xfId="0" applyNumberFormat="1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right"/>
    </xf>
    <xf numFmtId="2" fontId="0" fillId="33" borderId="0" xfId="0" applyNumberFormat="1" applyFont="1" applyFill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2" fontId="0" fillId="33" borderId="12" xfId="0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0" fontId="8" fillId="33" borderId="11" xfId="0" applyFont="1" applyFill="1" applyBorder="1" applyAlignment="1">
      <alignment horizontal="left"/>
    </xf>
    <xf numFmtId="0" fontId="1" fillId="33" borderId="0" xfId="0" applyFont="1" applyFill="1" applyAlignment="1">
      <alignment horizontal="right"/>
    </xf>
    <xf numFmtId="0" fontId="7" fillId="33" borderId="0" xfId="0" applyFont="1" applyFill="1" applyAlignment="1">
      <alignment horizontal="right"/>
    </xf>
    <xf numFmtId="16" fontId="7" fillId="33" borderId="0" xfId="0" applyNumberFormat="1" applyFont="1" applyFill="1" applyAlignment="1">
      <alignment horizontal="right"/>
    </xf>
    <xf numFmtId="0" fontId="0" fillId="33" borderId="10" xfId="0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left" vertical="center"/>
    </xf>
    <xf numFmtId="1" fontId="0" fillId="33" borderId="11" xfId="0" applyNumberFormat="1" applyFont="1" applyFill="1" applyBorder="1" applyAlignment="1">
      <alignment horizontal="right" vertical="center" wrapText="1"/>
    </xf>
    <xf numFmtId="0" fontId="0" fillId="33" borderId="11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right"/>
    </xf>
    <xf numFmtId="0" fontId="0" fillId="33" borderId="14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right" vertical="center" wrapText="1"/>
    </xf>
    <xf numFmtId="2" fontId="6" fillId="33" borderId="11" xfId="0" applyNumberFormat="1" applyFont="1" applyFill="1" applyBorder="1" applyAlignment="1">
      <alignment horizontal="right" vertical="center" wrapText="1"/>
    </xf>
    <xf numFmtId="0" fontId="6" fillId="33" borderId="11" xfId="0" applyFont="1" applyFill="1" applyBorder="1" applyAlignment="1">
      <alignment horizontal="right"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 wrapText="1"/>
    </xf>
    <xf numFmtId="0" fontId="0" fillId="33" borderId="15" xfId="0" applyFont="1" applyFill="1" applyBorder="1" applyAlignment="1">
      <alignment horizontal="right" vertical="center" wrapText="1"/>
    </xf>
    <xf numFmtId="0" fontId="0" fillId="33" borderId="16" xfId="0" applyFont="1" applyFill="1" applyBorder="1" applyAlignment="1">
      <alignment horizontal="right" vertical="center" wrapText="1"/>
    </xf>
    <xf numFmtId="0" fontId="0" fillId="33" borderId="11" xfId="0" applyFont="1" applyFill="1" applyBorder="1" applyAlignment="1">
      <alignment horizontal="right"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textRotation="30" wrapText="1"/>
    </xf>
    <xf numFmtId="0" fontId="0" fillId="33" borderId="14" xfId="0" applyFont="1" applyFill="1" applyBorder="1" applyAlignment="1">
      <alignment horizontal="center" vertical="center" textRotation="30" wrapText="1"/>
    </xf>
    <xf numFmtId="0" fontId="0" fillId="33" borderId="10" xfId="0" applyFont="1" applyFill="1" applyBorder="1" applyAlignment="1">
      <alignment horizontal="center" vertical="center" textRotation="30" wrapText="1"/>
    </xf>
    <xf numFmtId="0" fontId="7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7" fillId="33" borderId="18" xfId="0" applyFont="1" applyFill="1" applyBorder="1" applyAlignment="1">
      <alignment horizontal="left" wrapText="1"/>
    </xf>
    <xf numFmtId="0" fontId="0" fillId="33" borderId="18" xfId="0" applyFont="1" applyFill="1" applyBorder="1" applyAlignment="1">
      <alignment wrapText="1"/>
    </xf>
    <xf numFmtId="0" fontId="7" fillId="33" borderId="0" xfId="0" applyFont="1" applyFill="1" applyAlignment="1">
      <alignment horizontal="left" wrapText="1"/>
    </xf>
    <xf numFmtId="0" fontId="0" fillId="33" borderId="0" xfId="0" applyFont="1" applyFill="1" applyAlignment="1">
      <alignment wrapText="1"/>
    </xf>
    <xf numFmtId="0" fontId="0" fillId="33" borderId="17" xfId="0" applyFont="1" applyFill="1" applyBorder="1" applyAlignment="1">
      <alignment horizontal="right" vertical="center" textRotation="90" wrapText="1"/>
    </xf>
    <xf numFmtId="0" fontId="0" fillId="33" borderId="14" xfId="0" applyFont="1" applyFill="1" applyBorder="1" applyAlignment="1">
      <alignment horizontal="right" vertical="center" textRotation="90" wrapText="1"/>
    </xf>
    <xf numFmtId="0" fontId="0" fillId="33" borderId="10" xfId="0" applyFont="1" applyFill="1" applyBorder="1" applyAlignment="1">
      <alignment horizontal="right" vertic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68"/>
  <sheetViews>
    <sheetView tabSelected="1" view="pageBreakPreview" zoomScale="60" zoomScalePageLayoutView="0" workbookViewId="0" topLeftCell="A1">
      <pane ySplit="9" topLeftCell="A152" activePane="bottomLeft" state="frozen"/>
      <selection pane="topLeft" activeCell="A1" sqref="A1"/>
      <selection pane="bottomLeft" activeCell="H693" sqref="H693"/>
    </sheetView>
  </sheetViews>
  <sheetFormatPr defaultColWidth="9.140625" defaultRowHeight="12.75"/>
  <cols>
    <col min="1" max="1" width="6.00390625" style="4" customWidth="1"/>
    <col min="2" max="2" width="19.140625" style="4" customWidth="1"/>
    <col min="3" max="3" width="5.421875" style="4" customWidth="1"/>
    <col min="4" max="4" width="6.00390625" style="4" customWidth="1"/>
    <col min="5" max="5" width="9.00390625" style="4" customWidth="1"/>
    <col min="6" max="6" width="6.7109375" style="4" customWidth="1"/>
    <col min="7" max="7" width="11.57421875" style="4" customWidth="1"/>
    <col min="8" max="8" width="6.140625" style="4" customWidth="1"/>
    <col min="9" max="9" width="7.421875" style="4" customWidth="1"/>
    <col min="10" max="10" width="9.140625" style="4" customWidth="1"/>
    <col min="11" max="11" width="10.7109375" style="4" customWidth="1"/>
    <col min="12" max="12" width="6.421875" style="4" customWidth="1"/>
    <col min="13" max="13" width="7.421875" style="4" customWidth="1"/>
    <col min="14" max="14" width="7.7109375" style="4" customWidth="1"/>
    <col min="15" max="15" width="10.7109375" style="4" customWidth="1"/>
    <col min="16" max="16" width="9.00390625" style="4" customWidth="1"/>
    <col min="17" max="17" width="13.28125" style="4" customWidth="1"/>
    <col min="18" max="18" width="9.57421875" style="4" customWidth="1"/>
    <col min="19" max="19" width="11.28125" style="4" customWidth="1"/>
    <col min="20" max="16384" width="9.140625" style="4" customWidth="1"/>
  </cols>
  <sheetData>
    <row r="2" spans="1:19" s="1" customFormat="1" ht="15.75" customHeight="1">
      <c r="A2" s="70" t="s">
        <v>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</row>
    <row r="3" spans="1:19" s="2" customFormat="1" ht="15.75" customHeight="1">
      <c r="A3" s="71" t="s">
        <v>171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</row>
    <row r="4" spans="1:19" s="3" customFormat="1" ht="15.75">
      <c r="A4" s="75" t="s">
        <v>9</v>
      </c>
      <c r="B4" s="75"/>
      <c r="C4" s="76"/>
      <c r="D4" s="76"/>
      <c r="E4" s="38"/>
      <c r="F4" s="39"/>
      <c r="G4" s="39" t="s">
        <v>56</v>
      </c>
      <c r="H4" s="39"/>
      <c r="I4" s="39"/>
      <c r="J4" s="39"/>
      <c r="K4" s="38"/>
      <c r="L4" s="39"/>
      <c r="M4" s="39"/>
      <c r="N4" s="38"/>
      <c r="O4" s="39"/>
      <c r="P4" s="39"/>
      <c r="Q4" s="39" t="s">
        <v>170</v>
      </c>
      <c r="R4" s="39"/>
      <c r="S4" s="38"/>
    </row>
    <row r="5" spans="1:19" s="3" customFormat="1" ht="15.75">
      <c r="A5" s="73" t="s">
        <v>165</v>
      </c>
      <c r="B5" s="73"/>
      <c r="C5" s="73"/>
      <c r="D5" s="73"/>
      <c r="E5" s="74"/>
      <c r="F5" s="74"/>
      <c r="G5" s="39"/>
      <c r="H5" s="39"/>
      <c r="I5" s="40"/>
      <c r="J5" s="38"/>
      <c r="K5" s="39"/>
      <c r="L5" s="39"/>
      <c r="M5" s="39"/>
      <c r="N5" s="38"/>
      <c r="O5" s="39"/>
      <c r="P5" s="39"/>
      <c r="Q5" s="39" t="s">
        <v>169</v>
      </c>
      <c r="R5" s="39"/>
      <c r="S5" s="39"/>
    </row>
    <row r="6" spans="1:19" ht="12.75">
      <c r="A6" s="77" t="s">
        <v>73</v>
      </c>
      <c r="B6" s="67" t="s">
        <v>28</v>
      </c>
      <c r="C6" s="64" t="s">
        <v>27</v>
      </c>
      <c r="D6" s="66" t="s">
        <v>2</v>
      </c>
      <c r="E6" s="66"/>
      <c r="F6" s="65" t="s">
        <v>3</v>
      </c>
      <c r="G6" s="65"/>
      <c r="H6" s="65" t="s">
        <v>4</v>
      </c>
      <c r="I6" s="65"/>
      <c r="J6" s="65" t="s">
        <v>5</v>
      </c>
      <c r="K6" s="65"/>
      <c r="L6" s="66" t="s">
        <v>74</v>
      </c>
      <c r="M6" s="66"/>
      <c r="N6" s="65" t="s">
        <v>6</v>
      </c>
      <c r="O6" s="65"/>
      <c r="P6" s="65" t="s">
        <v>7</v>
      </c>
      <c r="Q6" s="65"/>
      <c r="R6" s="66" t="s">
        <v>58</v>
      </c>
      <c r="S6" s="66"/>
    </row>
    <row r="7" spans="1:19" ht="17.25" customHeight="1">
      <c r="A7" s="78"/>
      <c r="B7" s="68"/>
      <c r="C7" s="64"/>
      <c r="D7" s="66"/>
      <c r="E7" s="66"/>
      <c r="F7" s="65"/>
      <c r="G7" s="65"/>
      <c r="H7" s="65"/>
      <c r="I7" s="65"/>
      <c r="J7" s="65"/>
      <c r="K7" s="65"/>
      <c r="L7" s="66"/>
      <c r="M7" s="66"/>
      <c r="N7" s="65"/>
      <c r="O7" s="65"/>
      <c r="P7" s="65"/>
      <c r="Q7" s="65"/>
      <c r="R7" s="66"/>
      <c r="S7" s="66"/>
    </row>
    <row r="8" spans="1:19" ht="12.75">
      <c r="A8" s="78"/>
      <c r="B8" s="68"/>
      <c r="C8" s="64"/>
      <c r="D8" s="64" t="s">
        <v>0</v>
      </c>
      <c r="E8" s="64" t="s">
        <v>57</v>
      </c>
      <c r="F8" s="64" t="s">
        <v>0</v>
      </c>
      <c r="G8" s="64" t="s">
        <v>57</v>
      </c>
      <c r="H8" s="64" t="s">
        <v>0</v>
      </c>
      <c r="I8" s="64" t="s">
        <v>1</v>
      </c>
      <c r="J8" s="64" t="s">
        <v>0</v>
      </c>
      <c r="K8" s="64" t="s">
        <v>59</v>
      </c>
      <c r="L8" s="64" t="s">
        <v>0</v>
      </c>
      <c r="M8" s="64" t="s">
        <v>1</v>
      </c>
      <c r="N8" s="64" t="s">
        <v>0</v>
      </c>
      <c r="O8" s="64" t="s">
        <v>61</v>
      </c>
      <c r="P8" s="64" t="s">
        <v>0</v>
      </c>
      <c r="Q8" s="64" t="s">
        <v>60</v>
      </c>
      <c r="R8" s="64" t="s">
        <v>0</v>
      </c>
      <c r="S8" s="64" t="s">
        <v>61</v>
      </c>
    </row>
    <row r="9" spans="1:19" ht="12.75">
      <c r="A9" s="79"/>
      <c r="B9" s="69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</row>
    <row r="10" spans="1:19" ht="12.75">
      <c r="A10" s="41"/>
      <c r="B10" s="42" t="s">
        <v>67</v>
      </c>
      <c r="C10" s="8"/>
      <c r="D10" s="11"/>
      <c r="E10" s="11"/>
      <c r="F10" s="11"/>
      <c r="G10" s="11"/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f>D10+F10+H10+J10+L10</f>
        <v>0</v>
      </c>
      <c r="O10" s="12">
        <f>E10+G10+I10+K10+M10</f>
        <v>0</v>
      </c>
      <c r="P10" s="11">
        <f>R10-N10</f>
        <v>0</v>
      </c>
      <c r="Q10" s="12">
        <f>S10-O10</f>
        <v>0</v>
      </c>
      <c r="R10" s="11"/>
      <c r="S10" s="12"/>
    </row>
    <row r="11" spans="1:19" ht="12.75">
      <c r="A11" s="41">
        <v>1</v>
      </c>
      <c r="B11" s="7" t="s">
        <v>80</v>
      </c>
      <c r="C11" s="8">
        <v>195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>
        <f aca="true" t="shared" si="0" ref="N11:N74">D11+F11+H11+J11+L11</f>
        <v>0</v>
      </c>
      <c r="O11" s="12">
        <f aca="true" t="shared" si="1" ref="O11:O74">E11+G11+I11+K11+M11</f>
        <v>0</v>
      </c>
      <c r="P11" s="11">
        <f aca="true" t="shared" si="2" ref="P11:P74">R11-N11</f>
        <v>0</v>
      </c>
      <c r="Q11" s="12">
        <f aca="true" t="shared" si="3" ref="Q11:Q74">S11-O11</f>
        <v>0</v>
      </c>
      <c r="R11" s="11"/>
      <c r="S11" s="12"/>
    </row>
    <row r="12" spans="1:19" ht="12.75">
      <c r="A12" s="41">
        <v>2</v>
      </c>
      <c r="B12" s="7" t="s">
        <v>81</v>
      </c>
      <c r="C12" s="8">
        <v>194</v>
      </c>
      <c r="D12" s="11">
        <v>51</v>
      </c>
      <c r="E12" s="11">
        <v>101</v>
      </c>
      <c r="F12" s="11">
        <v>59</v>
      </c>
      <c r="G12" s="11">
        <v>17.59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f t="shared" si="0"/>
        <v>110</v>
      </c>
      <c r="O12" s="12">
        <f t="shared" si="1"/>
        <v>118.59</v>
      </c>
      <c r="P12" s="11">
        <f t="shared" si="2"/>
        <v>1047</v>
      </c>
      <c r="Q12" s="12">
        <f t="shared" si="3"/>
        <v>1983.76</v>
      </c>
      <c r="R12" s="11">
        <v>1157</v>
      </c>
      <c r="S12" s="12">
        <v>2102.35</v>
      </c>
    </row>
    <row r="13" spans="1:19" ht="12.75">
      <c r="A13" s="41"/>
      <c r="B13" s="42" t="s">
        <v>49</v>
      </c>
      <c r="C13" s="8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>
        <f t="shared" si="0"/>
        <v>0</v>
      </c>
      <c r="O13" s="12">
        <f t="shared" si="1"/>
        <v>0</v>
      </c>
      <c r="P13" s="11">
        <f t="shared" si="2"/>
        <v>0</v>
      </c>
      <c r="Q13" s="12">
        <f t="shared" si="3"/>
        <v>0</v>
      </c>
      <c r="R13" s="11"/>
      <c r="S13" s="12"/>
    </row>
    <row r="14" spans="1:19" ht="12.75">
      <c r="A14" s="41">
        <v>3</v>
      </c>
      <c r="B14" s="7" t="s">
        <v>50</v>
      </c>
      <c r="C14" s="8">
        <v>800</v>
      </c>
      <c r="D14" s="11">
        <v>401</v>
      </c>
      <c r="E14" s="12">
        <v>1195.24</v>
      </c>
      <c r="F14" s="11">
        <v>1582</v>
      </c>
      <c r="G14" s="12">
        <v>5612.08</v>
      </c>
      <c r="H14" s="11">
        <v>0</v>
      </c>
      <c r="I14" s="11">
        <v>0</v>
      </c>
      <c r="J14" s="11">
        <v>71</v>
      </c>
      <c r="K14" s="11">
        <v>102.45</v>
      </c>
      <c r="L14" s="11">
        <v>0</v>
      </c>
      <c r="M14" s="11">
        <v>0</v>
      </c>
      <c r="N14" s="11">
        <f t="shared" si="0"/>
        <v>2054</v>
      </c>
      <c r="O14" s="12">
        <f t="shared" si="1"/>
        <v>6909.7699999999995</v>
      </c>
      <c r="P14" s="11">
        <f t="shared" si="2"/>
        <v>3209</v>
      </c>
      <c r="Q14" s="12">
        <f t="shared" si="3"/>
        <v>93633.81999999999</v>
      </c>
      <c r="R14" s="11">
        <v>5263</v>
      </c>
      <c r="S14" s="12">
        <v>100543.59</v>
      </c>
    </row>
    <row r="15" spans="1:19" ht="12.75">
      <c r="A15" s="41"/>
      <c r="B15" s="42" t="s">
        <v>62</v>
      </c>
      <c r="C15" s="8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>
        <f t="shared" si="0"/>
        <v>0</v>
      </c>
      <c r="O15" s="12">
        <f t="shared" si="1"/>
        <v>0</v>
      </c>
      <c r="P15" s="11">
        <f t="shared" si="2"/>
        <v>0</v>
      </c>
      <c r="Q15" s="12">
        <f t="shared" si="3"/>
        <v>0</v>
      </c>
      <c r="R15" s="11"/>
      <c r="S15" s="12"/>
    </row>
    <row r="16" spans="1:19" ht="12.75">
      <c r="A16" s="41">
        <v>4</v>
      </c>
      <c r="B16" s="13" t="s">
        <v>82</v>
      </c>
      <c r="C16" s="43">
        <v>99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>
        <f t="shared" si="0"/>
        <v>0</v>
      </c>
      <c r="O16" s="12">
        <f t="shared" si="1"/>
        <v>0</v>
      </c>
      <c r="P16" s="11">
        <f t="shared" si="2"/>
        <v>0</v>
      </c>
      <c r="Q16" s="12">
        <f t="shared" si="3"/>
        <v>0</v>
      </c>
      <c r="R16" s="11"/>
      <c r="S16" s="12"/>
    </row>
    <row r="17" spans="1:19" ht="12.75">
      <c r="A17" s="41">
        <v>5</v>
      </c>
      <c r="B17" s="44" t="s">
        <v>83</v>
      </c>
      <c r="C17" s="8">
        <v>400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>
        <f t="shared" si="0"/>
        <v>0</v>
      </c>
      <c r="O17" s="12">
        <f t="shared" si="1"/>
        <v>0</v>
      </c>
      <c r="P17" s="11">
        <f t="shared" si="2"/>
        <v>0</v>
      </c>
      <c r="Q17" s="12">
        <f t="shared" si="3"/>
        <v>0</v>
      </c>
      <c r="R17" s="11"/>
      <c r="S17" s="12"/>
    </row>
    <row r="18" spans="1:19" ht="12.75">
      <c r="A18" s="41">
        <v>6</v>
      </c>
      <c r="B18" s="7" t="s">
        <v>84</v>
      </c>
      <c r="C18" s="8">
        <v>98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>
        <f t="shared" si="0"/>
        <v>0</v>
      </c>
      <c r="O18" s="12">
        <f t="shared" si="1"/>
        <v>0</v>
      </c>
      <c r="P18" s="11">
        <f t="shared" si="2"/>
        <v>0</v>
      </c>
      <c r="Q18" s="12">
        <f t="shared" si="3"/>
        <v>0</v>
      </c>
      <c r="R18" s="11"/>
      <c r="S18" s="12"/>
    </row>
    <row r="19" spans="1:19" ht="12.75">
      <c r="A19" s="41">
        <v>7</v>
      </c>
      <c r="B19" s="7" t="s">
        <v>85</v>
      </c>
      <c r="C19" s="8">
        <v>90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>
        <f t="shared" si="0"/>
        <v>0</v>
      </c>
      <c r="O19" s="12">
        <f t="shared" si="1"/>
        <v>0</v>
      </c>
      <c r="P19" s="11">
        <f t="shared" si="2"/>
        <v>0</v>
      </c>
      <c r="Q19" s="12">
        <f t="shared" si="3"/>
        <v>0</v>
      </c>
      <c r="R19" s="11"/>
      <c r="S19" s="12"/>
    </row>
    <row r="20" spans="1:19" ht="12.75">
      <c r="A20" s="41">
        <v>8</v>
      </c>
      <c r="B20" s="7" t="s">
        <v>166</v>
      </c>
      <c r="C20" s="8">
        <v>401</v>
      </c>
      <c r="D20" s="11">
        <v>72</v>
      </c>
      <c r="E20" s="11">
        <v>176.44</v>
      </c>
      <c r="F20" s="11">
        <v>0</v>
      </c>
      <c r="G20" s="11">
        <v>0</v>
      </c>
      <c r="H20" s="11">
        <v>159</v>
      </c>
      <c r="I20" s="11">
        <v>570</v>
      </c>
      <c r="J20" s="11">
        <v>0</v>
      </c>
      <c r="K20" s="11">
        <v>0</v>
      </c>
      <c r="L20" s="11"/>
      <c r="M20" s="11"/>
      <c r="N20" s="11">
        <f t="shared" si="0"/>
        <v>231</v>
      </c>
      <c r="O20" s="12">
        <f t="shared" si="1"/>
        <v>746.44</v>
      </c>
      <c r="P20" s="11">
        <f t="shared" si="2"/>
        <v>3597</v>
      </c>
      <c r="Q20" s="12">
        <f t="shared" si="3"/>
        <v>7113.07</v>
      </c>
      <c r="R20" s="11">
        <v>3828</v>
      </c>
      <c r="S20" s="12">
        <v>7859.51</v>
      </c>
    </row>
    <row r="21" spans="1:19" ht="12.75">
      <c r="A21" s="41">
        <v>9</v>
      </c>
      <c r="B21" s="7" t="s">
        <v>167</v>
      </c>
      <c r="C21" s="8">
        <v>95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>
        <f t="shared" si="0"/>
        <v>0</v>
      </c>
      <c r="O21" s="12">
        <f t="shared" si="1"/>
        <v>0</v>
      </c>
      <c r="P21" s="11">
        <f t="shared" si="2"/>
        <v>0</v>
      </c>
      <c r="Q21" s="12">
        <f t="shared" si="3"/>
        <v>0</v>
      </c>
      <c r="R21" s="11"/>
      <c r="S21" s="12"/>
    </row>
    <row r="22" spans="1:19" ht="12.75">
      <c r="A22" s="41">
        <v>10</v>
      </c>
      <c r="B22" s="7" t="s">
        <v>86</v>
      </c>
      <c r="C22" s="8">
        <v>91</v>
      </c>
      <c r="D22" s="11"/>
      <c r="E22" s="45"/>
      <c r="F22" s="11"/>
      <c r="G22" s="11"/>
      <c r="H22" s="11"/>
      <c r="I22" s="11"/>
      <c r="J22" s="11"/>
      <c r="K22" s="11"/>
      <c r="L22" s="11"/>
      <c r="M22" s="11"/>
      <c r="N22" s="11">
        <f t="shared" si="0"/>
        <v>0</v>
      </c>
      <c r="O22" s="12">
        <f t="shared" si="1"/>
        <v>0</v>
      </c>
      <c r="P22" s="11">
        <f t="shared" si="2"/>
        <v>0</v>
      </c>
      <c r="Q22" s="12">
        <f t="shared" si="3"/>
        <v>0</v>
      </c>
      <c r="R22" s="11"/>
      <c r="S22" s="12"/>
    </row>
    <row r="23" spans="1:19" ht="12.75">
      <c r="A23" s="41"/>
      <c r="B23" s="42" t="s">
        <v>13</v>
      </c>
      <c r="C23" s="8"/>
      <c r="D23" s="18"/>
      <c r="E23" s="19"/>
      <c r="F23" s="18"/>
      <c r="G23" s="18"/>
      <c r="H23" s="18"/>
      <c r="I23" s="18"/>
      <c r="J23" s="18"/>
      <c r="K23" s="18"/>
      <c r="L23" s="18"/>
      <c r="M23" s="18"/>
      <c r="N23" s="18"/>
      <c r="O23" s="19"/>
      <c r="P23" s="18"/>
      <c r="Q23" s="19"/>
      <c r="R23" s="18"/>
      <c r="S23" s="18"/>
    </row>
    <row r="24" spans="1:19" ht="12.75">
      <c r="A24" s="46">
        <v>11</v>
      </c>
      <c r="B24" s="7" t="s">
        <v>87</v>
      </c>
      <c r="C24" s="8">
        <v>19</v>
      </c>
      <c r="D24" s="11">
        <v>19</v>
      </c>
      <c r="E24" s="11">
        <v>3.8</v>
      </c>
      <c r="F24" s="11">
        <v>5558</v>
      </c>
      <c r="G24" s="11">
        <v>2659.68</v>
      </c>
      <c r="H24" s="11">
        <v>0</v>
      </c>
      <c r="I24" s="11">
        <v>0</v>
      </c>
      <c r="J24" s="11">
        <v>0</v>
      </c>
      <c r="K24" s="11">
        <v>3</v>
      </c>
      <c r="L24" s="11">
        <v>0</v>
      </c>
      <c r="M24" s="11">
        <v>0</v>
      </c>
      <c r="N24" s="11">
        <f t="shared" si="0"/>
        <v>5577</v>
      </c>
      <c r="O24" s="12">
        <f t="shared" si="1"/>
        <v>2666.48</v>
      </c>
      <c r="P24" s="11">
        <f t="shared" si="2"/>
        <v>2018</v>
      </c>
      <c r="Q24" s="12">
        <f t="shared" si="3"/>
        <v>7595.280000000001</v>
      </c>
      <c r="R24" s="11">
        <v>7595</v>
      </c>
      <c r="S24" s="12">
        <v>10261.76</v>
      </c>
    </row>
    <row r="25" spans="1:19" ht="12.75">
      <c r="A25" s="41">
        <v>12</v>
      </c>
      <c r="B25" s="7" t="s">
        <v>88</v>
      </c>
      <c r="C25" s="8">
        <v>12</v>
      </c>
      <c r="D25" s="11">
        <v>10</v>
      </c>
      <c r="E25" s="12">
        <v>2.25</v>
      </c>
      <c r="F25" s="11">
        <v>4632</v>
      </c>
      <c r="G25" s="11">
        <v>2216.79</v>
      </c>
      <c r="H25" s="11">
        <v>0</v>
      </c>
      <c r="I25" s="11">
        <v>0</v>
      </c>
      <c r="J25" s="11">
        <v>0</v>
      </c>
      <c r="K25" s="12">
        <v>0</v>
      </c>
      <c r="L25" s="11">
        <v>0</v>
      </c>
      <c r="M25" s="11">
        <v>0</v>
      </c>
      <c r="N25" s="11">
        <f t="shared" si="0"/>
        <v>4642</v>
      </c>
      <c r="O25" s="12">
        <f t="shared" si="1"/>
        <v>2219.04</v>
      </c>
      <c r="P25" s="11">
        <f t="shared" si="2"/>
        <v>2156</v>
      </c>
      <c r="Q25" s="12">
        <f t="shared" si="3"/>
        <v>6798.000000000001</v>
      </c>
      <c r="R25" s="11">
        <v>6798</v>
      </c>
      <c r="S25" s="12">
        <v>9017.04</v>
      </c>
    </row>
    <row r="26" spans="1:19" ht="12.75">
      <c r="A26" s="41">
        <v>13</v>
      </c>
      <c r="B26" s="7" t="s">
        <v>89</v>
      </c>
      <c r="C26" s="8">
        <v>21</v>
      </c>
      <c r="D26" s="11">
        <v>16</v>
      </c>
      <c r="E26" s="11">
        <v>4.12</v>
      </c>
      <c r="F26" s="11">
        <v>2779</v>
      </c>
      <c r="G26" s="11">
        <v>1329.36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f t="shared" si="0"/>
        <v>2795</v>
      </c>
      <c r="O26" s="12">
        <f t="shared" si="1"/>
        <v>1333.4799999999998</v>
      </c>
      <c r="P26" s="11">
        <f t="shared" si="2"/>
        <v>1289</v>
      </c>
      <c r="Q26" s="12">
        <f t="shared" si="3"/>
        <v>4084</v>
      </c>
      <c r="R26" s="11">
        <v>4084</v>
      </c>
      <c r="S26" s="12">
        <v>5417.48</v>
      </c>
    </row>
    <row r="27" spans="1:19" ht="12.75">
      <c r="A27" s="41">
        <v>14</v>
      </c>
      <c r="B27" s="7" t="s">
        <v>90</v>
      </c>
      <c r="C27" s="8">
        <v>4</v>
      </c>
      <c r="D27" s="11">
        <v>14</v>
      </c>
      <c r="E27" s="11">
        <v>3.62</v>
      </c>
      <c r="F27" s="11">
        <v>500</v>
      </c>
      <c r="G27" s="11">
        <v>345.1</v>
      </c>
      <c r="H27" s="11">
        <v>5</v>
      </c>
      <c r="I27" s="11">
        <v>3.07</v>
      </c>
      <c r="J27" s="11">
        <v>0</v>
      </c>
      <c r="K27" s="11">
        <v>0</v>
      </c>
      <c r="L27" s="11">
        <v>0</v>
      </c>
      <c r="M27" s="11">
        <v>0</v>
      </c>
      <c r="N27" s="11">
        <f t="shared" si="0"/>
        <v>519</v>
      </c>
      <c r="O27" s="12">
        <f t="shared" si="1"/>
        <v>351.79</v>
      </c>
      <c r="P27" s="11">
        <f t="shared" si="2"/>
        <v>159</v>
      </c>
      <c r="Q27" s="12">
        <f t="shared" si="3"/>
        <v>678</v>
      </c>
      <c r="R27" s="11">
        <v>678</v>
      </c>
      <c r="S27" s="12">
        <v>1029.79</v>
      </c>
    </row>
    <row r="28" spans="1:24" ht="12.75">
      <c r="A28" s="41">
        <v>15</v>
      </c>
      <c r="B28" s="7" t="s">
        <v>91</v>
      </c>
      <c r="C28" s="8">
        <v>17</v>
      </c>
      <c r="D28" s="11">
        <v>15</v>
      </c>
      <c r="E28" s="11">
        <v>4.47</v>
      </c>
      <c r="F28" s="11">
        <v>236</v>
      </c>
      <c r="G28" s="12">
        <v>82.16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f t="shared" si="0"/>
        <v>251</v>
      </c>
      <c r="O28" s="12">
        <f t="shared" si="1"/>
        <v>86.63</v>
      </c>
      <c r="P28" s="11">
        <f t="shared" si="2"/>
        <v>136</v>
      </c>
      <c r="Q28" s="12">
        <f t="shared" si="3"/>
        <v>387</v>
      </c>
      <c r="R28" s="11">
        <v>387</v>
      </c>
      <c r="S28" s="12">
        <v>473.63</v>
      </c>
      <c r="W28" s="5"/>
      <c r="X28" s="5"/>
    </row>
    <row r="29" spans="1:24" ht="12.75">
      <c r="A29" s="41">
        <v>16</v>
      </c>
      <c r="B29" s="7" t="s">
        <v>92</v>
      </c>
      <c r="C29" s="8">
        <v>14</v>
      </c>
      <c r="D29" s="11">
        <v>21</v>
      </c>
      <c r="E29" s="11">
        <v>5.75</v>
      </c>
      <c r="F29" s="11">
        <v>389</v>
      </c>
      <c r="G29" s="11">
        <v>109.59</v>
      </c>
      <c r="H29" s="11">
        <v>0</v>
      </c>
      <c r="I29" s="11">
        <v>0</v>
      </c>
      <c r="J29" s="11">
        <v>4</v>
      </c>
      <c r="K29" s="11">
        <v>4.17</v>
      </c>
      <c r="L29" s="11">
        <v>0</v>
      </c>
      <c r="M29" s="11">
        <v>0</v>
      </c>
      <c r="N29" s="11">
        <f t="shared" si="0"/>
        <v>414</v>
      </c>
      <c r="O29" s="12">
        <f t="shared" si="1"/>
        <v>119.51</v>
      </c>
      <c r="P29" s="11">
        <f t="shared" si="2"/>
        <v>305</v>
      </c>
      <c r="Q29" s="12">
        <f t="shared" si="3"/>
        <v>719</v>
      </c>
      <c r="R29" s="11">
        <v>719</v>
      </c>
      <c r="S29" s="12">
        <v>838.51</v>
      </c>
      <c r="W29" s="5"/>
      <c r="X29" s="5"/>
    </row>
    <row r="30" spans="1:19" ht="12.75">
      <c r="A30" s="41">
        <v>17</v>
      </c>
      <c r="B30" s="7" t="s">
        <v>93</v>
      </c>
      <c r="C30" s="8">
        <v>5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>
        <f t="shared" si="0"/>
        <v>0</v>
      </c>
      <c r="O30" s="12">
        <f t="shared" si="1"/>
        <v>0</v>
      </c>
      <c r="P30" s="11">
        <f t="shared" si="2"/>
        <v>0</v>
      </c>
      <c r="Q30" s="12">
        <f t="shared" si="3"/>
        <v>0</v>
      </c>
      <c r="R30" s="11"/>
      <c r="S30" s="12"/>
    </row>
    <row r="31" spans="1:24" ht="12.75">
      <c r="A31" s="41">
        <v>18</v>
      </c>
      <c r="B31" s="7" t="s">
        <v>94</v>
      </c>
      <c r="C31" s="8">
        <v>7</v>
      </c>
      <c r="D31" s="11">
        <v>16</v>
      </c>
      <c r="E31" s="11">
        <v>4.69</v>
      </c>
      <c r="F31" s="11">
        <v>889</v>
      </c>
      <c r="G31" s="11">
        <v>405.25</v>
      </c>
      <c r="H31" s="11">
        <v>0</v>
      </c>
      <c r="I31" s="11">
        <v>0</v>
      </c>
      <c r="J31" s="11">
        <v>7</v>
      </c>
      <c r="K31" s="11">
        <v>5.66</v>
      </c>
      <c r="L31" s="11">
        <v>0</v>
      </c>
      <c r="M31" s="11">
        <v>0</v>
      </c>
      <c r="N31" s="11">
        <f t="shared" si="0"/>
        <v>912</v>
      </c>
      <c r="O31" s="12">
        <f t="shared" si="1"/>
        <v>415.6</v>
      </c>
      <c r="P31" s="11">
        <f t="shared" si="2"/>
        <v>3374</v>
      </c>
      <c r="Q31" s="12">
        <f t="shared" si="3"/>
        <v>4286</v>
      </c>
      <c r="R31" s="11">
        <v>4286</v>
      </c>
      <c r="S31" s="12">
        <v>4701.6</v>
      </c>
      <c r="W31" s="5"/>
      <c r="X31" s="5"/>
    </row>
    <row r="32" spans="1:19" ht="12.75">
      <c r="A32" s="41">
        <v>19</v>
      </c>
      <c r="B32" s="7" t="s">
        <v>95</v>
      </c>
      <c r="C32" s="8">
        <v>2</v>
      </c>
      <c r="D32" s="11">
        <v>23</v>
      </c>
      <c r="E32" s="11">
        <v>6.23</v>
      </c>
      <c r="F32" s="11">
        <v>796</v>
      </c>
      <c r="G32" s="11">
        <v>318.5</v>
      </c>
      <c r="H32" s="11">
        <v>11</v>
      </c>
      <c r="I32" s="11">
        <v>4.96</v>
      </c>
      <c r="J32" s="11">
        <v>20</v>
      </c>
      <c r="K32" s="11">
        <v>20.49</v>
      </c>
      <c r="L32" s="11">
        <v>0</v>
      </c>
      <c r="M32" s="11">
        <v>0</v>
      </c>
      <c r="N32" s="11">
        <f t="shared" si="0"/>
        <v>850</v>
      </c>
      <c r="O32" s="12">
        <f t="shared" si="1"/>
        <v>350.18</v>
      </c>
      <c r="P32" s="11">
        <f t="shared" si="2"/>
        <v>209</v>
      </c>
      <c r="Q32" s="12">
        <f t="shared" si="3"/>
        <v>1038.51</v>
      </c>
      <c r="R32" s="11">
        <v>1059</v>
      </c>
      <c r="S32" s="12">
        <v>1388.69</v>
      </c>
    </row>
    <row r="33" spans="1:19" ht="12.75">
      <c r="A33" s="41">
        <v>20</v>
      </c>
      <c r="B33" s="7" t="s">
        <v>96</v>
      </c>
      <c r="C33" s="8">
        <v>22</v>
      </c>
      <c r="D33" s="11">
        <v>28</v>
      </c>
      <c r="E33" s="11">
        <v>7.26</v>
      </c>
      <c r="F33" s="11">
        <v>679</v>
      </c>
      <c r="G33" s="11">
        <v>128.67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f t="shared" si="0"/>
        <v>707</v>
      </c>
      <c r="O33" s="12">
        <f t="shared" si="1"/>
        <v>135.92999999999998</v>
      </c>
      <c r="P33" s="11">
        <f t="shared" si="2"/>
        <v>1128</v>
      </c>
      <c r="Q33" s="12">
        <f t="shared" si="3"/>
        <v>1835</v>
      </c>
      <c r="R33" s="11">
        <v>1835</v>
      </c>
      <c r="S33" s="12">
        <v>1970.93</v>
      </c>
    </row>
    <row r="34" spans="1:19" ht="12.75">
      <c r="A34" s="41">
        <v>21</v>
      </c>
      <c r="B34" s="7" t="s">
        <v>97</v>
      </c>
      <c r="C34" s="8">
        <v>20</v>
      </c>
      <c r="D34" s="11">
        <v>109</v>
      </c>
      <c r="E34" s="11">
        <v>27.25</v>
      </c>
      <c r="F34" s="11">
        <v>159</v>
      </c>
      <c r="G34" s="11">
        <v>92.96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f t="shared" si="0"/>
        <v>268</v>
      </c>
      <c r="O34" s="12">
        <f t="shared" si="1"/>
        <v>120.21</v>
      </c>
      <c r="P34" s="11">
        <f t="shared" si="2"/>
        <v>3348</v>
      </c>
      <c r="Q34" s="12">
        <f t="shared" si="3"/>
        <v>3616</v>
      </c>
      <c r="R34" s="11">
        <v>3616</v>
      </c>
      <c r="S34" s="12">
        <v>3736.21</v>
      </c>
    </row>
    <row r="35" spans="1:19" ht="12.75">
      <c r="A35" s="41">
        <v>22</v>
      </c>
      <c r="B35" s="7" t="s">
        <v>160</v>
      </c>
      <c r="C35" s="8">
        <v>18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f t="shared" si="0"/>
        <v>0</v>
      </c>
      <c r="O35" s="12">
        <f t="shared" si="1"/>
        <v>0</v>
      </c>
      <c r="P35" s="11">
        <f t="shared" si="2"/>
        <v>0</v>
      </c>
      <c r="Q35" s="12">
        <f t="shared" si="3"/>
        <v>0</v>
      </c>
      <c r="R35" s="11">
        <v>0</v>
      </c>
      <c r="S35" s="12">
        <v>0</v>
      </c>
    </row>
    <row r="36" spans="1:19" ht="12.75">
      <c r="A36" s="41">
        <v>23</v>
      </c>
      <c r="B36" s="7" t="s">
        <v>98</v>
      </c>
      <c r="C36" s="8">
        <v>1</v>
      </c>
      <c r="D36" s="11">
        <v>817</v>
      </c>
      <c r="E36" s="12">
        <v>203.1</v>
      </c>
      <c r="F36" s="11">
        <v>1909</v>
      </c>
      <c r="G36" s="11">
        <v>1177.54</v>
      </c>
      <c r="H36" s="11">
        <v>6</v>
      </c>
      <c r="I36" s="12">
        <v>2.45</v>
      </c>
      <c r="J36" s="11">
        <v>35</v>
      </c>
      <c r="K36" s="12">
        <v>32.46</v>
      </c>
      <c r="L36" s="11">
        <v>0</v>
      </c>
      <c r="M36" s="11">
        <v>0</v>
      </c>
      <c r="N36" s="11">
        <f t="shared" si="0"/>
        <v>2767</v>
      </c>
      <c r="O36" s="12">
        <f t="shared" si="1"/>
        <v>1415.55</v>
      </c>
      <c r="P36" s="11">
        <f t="shared" si="2"/>
        <v>8427</v>
      </c>
      <c r="Q36" s="12">
        <f t="shared" si="3"/>
        <v>11194</v>
      </c>
      <c r="R36" s="11">
        <v>11194</v>
      </c>
      <c r="S36" s="12">
        <v>12609.55</v>
      </c>
    </row>
    <row r="37" spans="1:19" ht="12.75">
      <c r="A37" s="9"/>
      <c r="B37" s="42" t="s">
        <v>18</v>
      </c>
      <c r="C37" s="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9"/>
      <c r="P37" s="18"/>
      <c r="Q37" s="19"/>
      <c r="R37" s="18"/>
      <c r="S37" s="18"/>
    </row>
    <row r="38" spans="1:19" ht="12.75">
      <c r="A38" s="46">
        <v>24</v>
      </c>
      <c r="B38" s="7" t="s">
        <v>99</v>
      </c>
      <c r="C38" s="8">
        <v>49</v>
      </c>
      <c r="D38" s="11">
        <v>7</v>
      </c>
      <c r="E38" s="12">
        <v>5.71</v>
      </c>
      <c r="F38" s="11">
        <v>352</v>
      </c>
      <c r="G38" s="12">
        <v>149.32</v>
      </c>
      <c r="H38" s="11">
        <v>0</v>
      </c>
      <c r="I38" s="11">
        <v>0</v>
      </c>
      <c r="J38" s="11">
        <v>20</v>
      </c>
      <c r="K38" s="11">
        <v>12.02</v>
      </c>
      <c r="L38" s="11">
        <v>0</v>
      </c>
      <c r="M38" s="11">
        <v>0</v>
      </c>
      <c r="N38" s="11">
        <f t="shared" si="0"/>
        <v>379</v>
      </c>
      <c r="O38" s="12">
        <f t="shared" si="1"/>
        <v>167.05</v>
      </c>
      <c r="P38" s="11">
        <f t="shared" si="2"/>
        <v>1018</v>
      </c>
      <c r="Q38" s="12">
        <f t="shared" si="3"/>
        <v>1235.3300000000002</v>
      </c>
      <c r="R38" s="11">
        <v>1397</v>
      </c>
      <c r="S38" s="12">
        <v>1402.38</v>
      </c>
    </row>
    <row r="39" spans="1:19" ht="12.75">
      <c r="A39" s="9">
        <v>25</v>
      </c>
      <c r="B39" s="7" t="s">
        <v>100</v>
      </c>
      <c r="C39" s="8">
        <v>71</v>
      </c>
      <c r="D39" s="11"/>
      <c r="E39" s="12"/>
      <c r="F39" s="11">
        <v>176</v>
      </c>
      <c r="G39" s="12">
        <v>72.19</v>
      </c>
      <c r="H39" s="11"/>
      <c r="I39" s="11"/>
      <c r="J39" s="11">
        <v>14</v>
      </c>
      <c r="K39" s="11">
        <v>7.29</v>
      </c>
      <c r="L39" s="11"/>
      <c r="M39" s="11"/>
      <c r="N39" s="11">
        <f t="shared" si="0"/>
        <v>190</v>
      </c>
      <c r="O39" s="12">
        <f t="shared" si="1"/>
        <v>79.48</v>
      </c>
      <c r="P39" s="11">
        <f t="shared" si="2"/>
        <v>213</v>
      </c>
      <c r="Q39" s="12">
        <f t="shared" si="3"/>
        <v>120.89999999999999</v>
      </c>
      <c r="R39" s="11">
        <v>403</v>
      </c>
      <c r="S39" s="11">
        <v>200.38</v>
      </c>
    </row>
    <row r="40" spans="1:19" ht="12.75">
      <c r="A40" s="9">
        <v>26</v>
      </c>
      <c r="B40" s="7" t="s">
        <v>101</v>
      </c>
      <c r="C40" s="8">
        <v>83</v>
      </c>
      <c r="D40" s="11">
        <v>0</v>
      </c>
      <c r="E40" s="12">
        <v>0</v>
      </c>
      <c r="F40" s="11">
        <v>1668</v>
      </c>
      <c r="G40" s="12">
        <v>572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f t="shared" si="0"/>
        <v>1668</v>
      </c>
      <c r="O40" s="12">
        <f t="shared" si="1"/>
        <v>572</v>
      </c>
      <c r="P40" s="11">
        <f t="shared" si="2"/>
        <v>3708</v>
      </c>
      <c r="Q40" s="12">
        <f t="shared" si="3"/>
        <v>926</v>
      </c>
      <c r="R40" s="11">
        <v>5376</v>
      </c>
      <c r="S40" s="12">
        <v>1498</v>
      </c>
    </row>
    <row r="41" spans="1:19" ht="12.75">
      <c r="A41" s="9">
        <v>27</v>
      </c>
      <c r="B41" s="13" t="s">
        <v>102</v>
      </c>
      <c r="C41" s="8">
        <v>78</v>
      </c>
      <c r="D41" s="11">
        <v>0</v>
      </c>
      <c r="E41" s="12">
        <v>0</v>
      </c>
      <c r="F41" s="11">
        <v>2102</v>
      </c>
      <c r="G41" s="12">
        <v>826</v>
      </c>
      <c r="H41" s="11">
        <v>0</v>
      </c>
      <c r="I41" s="12">
        <v>0</v>
      </c>
      <c r="J41" s="11">
        <v>0</v>
      </c>
      <c r="K41" s="12">
        <v>0</v>
      </c>
      <c r="L41" s="11">
        <v>0</v>
      </c>
      <c r="M41" s="11">
        <v>0</v>
      </c>
      <c r="N41" s="11">
        <f t="shared" si="0"/>
        <v>2102</v>
      </c>
      <c r="O41" s="12">
        <f t="shared" si="1"/>
        <v>826</v>
      </c>
      <c r="P41" s="11">
        <f t="shared" si="2"/>
        <v>2987</v>
      </c>
      <c r="Q41" s="12">
        <f t="shared" si="3"/>
        <v>1654</v>
      </c>
      <c r="R41" s="11">
        <v>5089</v>
      </c>
      <c r="S41" s="12">
        <v>2480</v>
      </c>
    </row>
    <row r="42" spans="1:19" ht="12.75">
      <c r="A42" s="9">
        <v>28</v>
      </c>
      <c r="B42" s="47" t="s">
        <v>148</v>
      </c>
      <c r="C42" s="8">
        <v>50</v>
      </c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11">
        <f t="shared" si="0"/>
        <v>0</v>
      </c>
      <c r="O42" s="12">
        <f t="shared" si="1"/>
        <v>0</v>
      </c>
      <c r="P42" s="11">
        <f t="shared" si="2"/>
        <v>0</v>
      </c>
      <c r="Q42" s="12">
        <f t="shared" si="3"/>
        <v>0</v>
      </c>
      <c r="R42" s="48"/>
      <c r="S42" s="48"/>
    </row>
    <row r="43" spans="1:19" ht="12.75">
      <c r="A43" s="9">
        <v>29</v>
      </c>
      <c r="B43" s="49" t="s">
        <v>55</v>
      </c>
      <c r="C43" s="11">
        <v>74</v>
      </c>
      <c r="D43" s="11"/>
      <c r="E43" s="11"/>
      <c r="F43" s="11">
        <v>22</v>
      </c>
      <c r="G43" s="11">
        <v>18</v>
      </c>
      <c r="H43" s="11"/>
      <c r="I43" s="11"/>
      <c r="J43" s="11"/>
      <c r="K43" s="11"/>
      <c r="L43" s="11"/>
      <c r="M43" s="11"/>
      <c r="N43" s="11">
        <f t="shared" si="0"/>
        <v>22</v>
      </c>
      <c r="O43" s="12">
        <f t="shared" si="1"/>
        <v>18</v>
      </c>
      <c r="P43" s="11">
        <f t="shared" si="2"/>
        <v>224</v>
      </c>
      <c r="Q43" s="12">
        <f t="shared" si="3"/>
        <v>327</v>
      </c>
      <c r="R43" s="11">
        <v>246</v>
      </c>
      <c r="S43" s="11">
        <v>345</v>
      </c>
    </row>
    <row r="44" spans="1:19" ht="12.75">
      <c r="A44" s="9">
        <v>30</v>
      </c>
      <c r="B44" s="49" t="s">
        <v>149</v>
      </c>
      <c r="C44" s="11">
        <v>64</v>
      </c>
      <c r="D44" s="11"/>
      <c r="E44" s="11"/>
      <c r="F44" s="11">
        <v>11</v>
      </c>
      <c r="G44" s="11">
        <v>34</v>
      </c>
      <c r="H44" s="11"/>
      <c r="I44" s="11"/>
      <c r="J44" s="11"/>
      <c r="K44" s="11"/>
      <c r="L44" s="11"/>
      <c r="M44" s="11"/>
      <c r="N44" s="11">
        <f t="shared" si="0"/>
        <v>11</v>
      </c>
      <c r="O44" s="12">
        <f t="shared" si="1"/>
        <v>34</v>
      </c>
      <c r="P44" s="11">
        <f t="shared" si="2"/>
        <v>96</v>
      </c>
      <c r="Q44" s="12">
        <f t="shared" si="3"/>
        <v>165</v>
      </c>
      <c r="R44" s="11">
        <v>107</v>
      </c>
      <c r="S44" s="11">
        <v>199</v>
      </c>
    </row>
    <row r="45" spans="1:19" ht="12.75">
      <c r="A45" s="9"/>
      <c r="B45" s="42" t="s">
        <v>12</v>
      </c>
      <c r="C45" s="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9"/>
      <c r="P45" s="18"/>
      <c r="Q45" s="19"/>
      <c r="R45" s="18"/>
      <c r="S45" s="18"/>
    </row>
    <row r="46" spans="1:19" ht="12.75">
      <c r="A46" s="9">
        <v>31</v>
      </c>
      <c r="B46" s="13" t="s">
        <v>103</v>
      </c>
      <c r="C46" s="8"/>
      <c r="D46" s="11">
        <v>16</v>
      </c>
      <c r="E46" s="11">
        <v>137</v>
      </c>
      <c r="F46" s="11">
        <v>706</v>
      </c>
      <c r="G46" s="12">
        <v>6049</v>
      </c>
      <c r="H46" s="11">
        <v>126</v>
      </c>
      <c r="I46" s="11">
        <v>1073</v>
      </c>
      <c r="J46" s="11">
        <v>729</v>
      </c>
      <c r="K46" s="11">
        <v>6252</v>
      </c>
      <c r="L46" s="11">
        <v>0</v>
      </c>
      <c r="M46" s="11">
        <v>0</v>
      </c>
      <c r="N46" s="11">
        <f t="shared" si="0"/>
        <v>1577</v>
      </c>
      <c r="O46" s="12">
        <f t="shared" si="1"/>
        <v>13511</v>
      </c>
      <c r="P46" s="11">
        <f t="shared" si="2"/>
        <v>1590</v>
      </c>
      <c r="Q46" s="12">
        <f t="shared" si="3"/>
        <v>45795</v>
      </c>
      <c r="R46" s="11">
        <v>3167</v>
      </c>
      <c r="S46" s="11">
        <v>59306</v>
      </c>
    </row>
    <row r="47" spans="1:19" ht="12.75">
      <c r="A47" s="9">
        <v>32</v>
      </c>
      <c r="B47" s="13" t="s">
        <v>104</v>
      </c>
      <c r="C47" s="8"/>
      <c r="D47" s="11">
        <v>57</v>
      </c>
      <c r="E47" s="11">
        <v>384</v>
      </c>
      <c r="F47" s="11">
        <v>259</v>
      </c>
      <c r="G47" s="11">
        <v>1745</v>
      </c>
      <c r="H47" s="11">
        <v>53</v>
      </c>
      <c r="I47" s="11">
        <v>357</v>
      </c>
      <c r="J47" s="11">
        <v>301</v>
      </c>
      <c r="K47" s="11">
        <v>2027</v>
      </c>
      <c r="L47" s="11">
        <v>0</v>
      </c>
      <c r="M47" s="11">
        <v>0</v>
      </c>
      <c r="N47" s="11">
        <f t="shared" si="0"/>
        <v>670</v>
      </c>
      <c r="O47" s="12">
        <f t="shared" si="1"/>
        <v>4513</v>
      </c>
      <c r="P47" s="11">
        <f t="shared" si="2"/>
        <v>673</v>
      </c>
      <c r="Q47" s="12">
        <f t="shared" si="3"/>
        <v>37478</v>
      </c>
      <c r="R47" s="11">
        <v>1343</v>
      </c>
      <c r="S47" s="11">
        <v>41991</v>
      </c>
    </row>
    <row r="48" spans="1:19" ht="12.75">
      <c r="A48" s="9"/>
      <c r="B48" s="42" t="s">
        <v>22</v>
      </c>
      <c r="C48" s="8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>
        <f t="shared" si="0"/>
        <v>0</v>
      </c>
      <c r="O48" s="12">
        <f t="shared" si="1"/>
        <v>0</v>
      </c>
      <c r="P48" s="11">
        <f t="shared" si="2"/>
        <v>0</v>
      </c>
      <c r="Q48" s="12">
        <f t="shared" si="3"/>
        <v>0</v>
      </c>
      <c r="R48" s="11"/>
      <c r="S48" s="11"/>
    </row>
    <row r="49" spans="1:19" ht="12.75">
      <c r="A49" s="9">
        <v>33</v>
      </c>
      <c r="B49" s="13" t="s">
        <v>105</v>
      </c>
      <c r="C49" s="8">
        <v>291</v>
      </c>
      <c r="D49" s="11">
        <v>75</v>
      </c>
      <c r="E49" s="11">
        <v>141</v>
      </c>
      <c r="F49" s="11">
        <v>93</v>
      </c>
      <c r="G49" s="11">
        <v>311.96</v>
      </c>
      <c r="H49" s="11"/>
      <c r="I49" s="11"/>
      <c r="J49" s="11">
        <v>0</v>
      </c>
      <c r="K49" s="11">
        <v>0</v>
      </c>
      <c r="L49" s="11"/>
      <c r="M49" s="11"/>
      <c r="N49" s="11">
        <f t="shared" si="0"/>
        <v>168</v>
      </c>
      <c r="O49" s="12">
        <f t="shared" si="1"/>
        <v>452.96</v>
      </c>
      <c r="P49" s="11">
        <f t="shared" si="2"/>
        <v>197</v>
      </c>
      <c r="Q49" s="12">
        <f t="shared" si="3"/>
        <v>701.0699999999999</v>
      </c>
      <c r="R49" s="11">
        <v>365</v>
      </c>
      <c r="S49" s="11">
        <v>1154.03</v>
      </c>
    </row>
    <row r="50" spans="1:19" ht="12.75">
      <c r="A50" s="50"/>
      <c r="B50" s="51"/>
      <c r="C50" s="52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11">
        <f t="shared" si="0"/>
        <v>0</v>
      </c>
      <c r="O50" s="12">
        <f t="shared" si="1"/>
        <v>0</v>
      </c>
      <c r="P50" s="11">
        <f t="shared" si="2"/>
        <v>0</v>
      </c>
      <c r="Q50" s="12">
        <f t="shared" si="3"/>
        <v>0</v>
      </c>
      <c r="R50" s="53"/>
      <c r="S50" s="53"/>
    </row>
    <row r="51" spans="1:19" ht="12.75">
      <c r="A51" s="50"/>
      <c r="B51" s="51"/>
      <c r="C51" s="52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11">
        <f t="shared" si="0"/>
        <v>0</v>
      </c>
      <c r="O51" s="12">
        <f t="shared" si="1"/>
        <v>0</v>
      </c>
      <c r="P51" s="11">
        <f t="shared" si="2"/>
        <v>0</v>
      </c>
      <c r="Q51" s="12">
        <f t="shared" si="3"/>
        <v>0</v>
      </c>
      <c r="R51" s="53"/>
      <c r="S51" s="53"/>
    </row>
    <row r="52" spans="1:19" ht="12.75">
      <c r="A52" s="9"/>
      <c r="B52" s="54" t="s">
        <v>10</v>
      </c>
      <c r="C52" s="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9"/>
      <c r="P52" s="18"/>
      <c r="Q52" s="19"/>
      <c r="R52" s="18"/>
      <c r="S52" s="18"/>
    </row>
    <row r="53" spans="1:19" ht="12.75">
      <c r="A53" s="9">
        <v>34</v>
      </c>
      <c r="B53" s="7" t="s">
        <v>51</v>
      </c>
      <c r="C53" s="8">
        <v>350</v>
      </c>
      <c r="D53" s="11">
        <v>8</v>
      </c>
      <c r="E53" s="11">
        <v>14.37</v>
      </c>
      <c r="F53" s="11">
        <v>64</v>
      </c>
      <c r="G53" s="11">
        <v>51.32</v>
      </c>
      <c r="H53" s="11">
        <v>0</v>
      </c>
      <c r="I53" s="11">
        <v>0</v>
      </c>
      <c r="J53" s="11">
        <v>72</v>
      </c>
      <c r="K53" s="11">
        <v>1419.6</v>
      </c>
      <c r="L53" s="11">
        <v>0</v>
      </c>
      <c r="M53" s="11">
        <v>0</v>
      </c>
      <c r="N53" s="11">
        <f t="shared" si="0"/>
        <v>144</v>
      </c>
      <c r="O53" s="12">
        <f t="shared" si="1"/>
        <v>1485.29</v>
      </c>
      <c r="P53" s="11">
        <f t="shared" si="2"/>
        <v>259</v>
      </c>
      <c r="Q53" s="12">
        <f t="shared" si="3"/>
        <v>17381.82</v>
      </c>
      <c r="R53" s="11">
        <v>403</v>
      </c>
      <c r="S53" s="12">
        <v>18867.11</v>
      </c>
    </row>
    <row r="54" spans="1:19" ht="12.75">
      <c r="A54" s="9">
        <v>35</v>
      </c>
      <c r="B54" s="7" t="s">
        <v>106</v>
      </c>
      <c r="C54" s="8">
        <v>352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395</v>
      </c>
      <c r="K54" s="12">
        <v>468</v>
      </c>
      <c r="L54" s="11">
        <v>0</v>
      </c>
      <c r="M54" s="11">
        <v>0</v>
      </c>
      <c r="N54" s="11">
        <f t="shared" si="0"/>
        <v>395</v>
      </c>
      <c r="O54" s="12">
        <f t="shared" si="1"/>
        <v>468</v>
      </c>
      <c r="P54" s="11">
        <f t="shared" si="2"/>
        <v>785</v>
      </c>
      <c r="Q54" s="12">
        <f t="shared" si="3"/>
        <v>1998</v>
      </c>
      <c r="R54" s="11">
        <v>1180</v>
      </c>
      <c r="S54" s="12">
        <v>2466</v>
      </c>
    </row>
    <row r="55" spans="1:19" ht="12.75">
      <c r="A55" s="9"/>
      <c r="B55" s="42" t="s">
        <v>63</v>
      </c>
      <c r="C55" s="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9"/>
      <c r="P55" s="18"/>
      <c r="Q55" s="19"/>
      <c r="R55" s="18"/>
      <c r="S55" s="18"/>
    </row>
    <row r="56" spans="1:19" ht="12.75">
      <c r="A56" s="9">
        <v>36</v>
      </c>
      <c r="B56" s="7" t="s">
        <v>107</v>
      </c>
      <c r="C56" s="8">
        <v>474</v>
      </c>
      <c r="D56" s="11">
        <v>0</v>
      </c>
      <c r="E56" s="11">
        <v>0</v>
      </c>
      <c r="F56" s="11">
        <v>0</v>
      </c>
      <c r="G56" s="11">
        <v>0</v>
      </c>
      <c r="H56" s="11">
        <v>160</v>
      </c>
      <c r="I56" s="11">
        <v>241</v>
      </c>
      <c r="J56" s="11">
        <v>0</v>
      </c>
      <c r="K56" s="11">
        <v>0</v>
      </c>
      <c r="L56" s="11">
        <v>0</v>
      </c>
      <c r="M56" s="11">
        <v>0</v>
      </c>
      <c r="N56" s="11">
        <f t="shared" si="0"/>
        <v>160</v>
      </c>
      <c r="O56" s="12">
        <f t="shared" si="1"/>
        <v>241</v>
      </c>
      <c r="P56" s="11">
        <f t="shared" si="2"/>
        <v>19</v>
      </c>
      <c r="Q56" s="12">
        <f t="shared" si="3"/>
        <v>30</v>
      </c>
      <c r="R56" s="11">
        <v>179</v>
      </c>
      <c r="S56" s="11">
        <v>271</v>
      </c>
    </row>
    <row r="57" spans="1:19" ht="12.75">
      <c r="A57" s="9">
        <v>37</v>
      </c>
      <c r="B57" s="7" t="s">
        <v>108</v>
      </c>
      <c r="C57" s="8">
        <v>476</v>
      </c>
      <c r="D57" s="11">
        <v>0</v>
      </c>
      <c r="E57" s="11">
        <v>0</v>
      </c>
      <c r="F57" s="11">
        <v>0</v>
      </c>
      <c r="G57" s="11">
        <v>0</v>
      </c>
      <c r="H57" s="11">
        <v>56</v>
      </c>
      <c r="I57" s="11">
        <v>47</v>
      </c>
      <c r="J57" s="11">
        <v>3</v>
      </c>
      <c r="K57" s="11">
        <v>13</v>
      </c>
      <c r="L57" s="11"/>
      <c r="M57" s="11"/>
      <c r="N57" s="11">
        <f t="shared" si="0"/>
        <v>59</v>
      </c>
      <c r="O57" s="12">
        <f t="shared" si="1"/>
        <v>60</v>
      </c>
      <c r="P57" s="11">
        <f t="shared" si="2"/>
        <v>2826</v>
      </c>
      <c r="Q57" s="12">
        <f t="shared" si="3"/>
        <v>3388</v>
      </c>
      <c r="R57" s="11">
        <v>2885</v>
      </c>
      <c r="S57" s="12">
        <v>3448</v>
      </c>
    </row>
    <row r="58" spans="1:19" ht="12.75">
      <c r="A58" s="9"/>
      <c r="B58" s="42" t="s">
        <v>64</v>
      </c>
      <c r="C58" s="8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>
        <f t="shared" si="0"/>
        <v>0</v>
      </c>
      <c r="O58" s="12">
        <f t="shared" si="1"/>
        <v>0</v>
      </c>
      <c r="P58" s="11">
        <f t="shared" si="2"/>
        <v>0</v>
      </c>
      <c r="Q58" s="12">
        <f t="shared" si="3"/>
        <v>0</v>
      </c>
      <c r="R58" s="11"/>
      <c r="S58" s="11"/>
    </row>
    <row r="59" spans="1:19" ht="12.75">
      <c r="A59" s="9">
        <v>38</v>
      </c>
      <c r="B59" s="7" t="s">
        <v>150</v>
      </c>
      <c r="C59" s="8">
        <v>458</v>
      </c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>
        <f t="shared" si="0"/>
        <v>0</v>
      </c>
      <c r="O59" s="12">
        <f t="shared" si="1"/>
        <v>0</v>
      </c>
      <c r="P59" s="11">
        <f t="shared" si="2"/>
        <v>0</v>
      </c>
      <c r="Q59" s="12">
        <f t="shared" si="3"/>
        <v>0</v>
      </c>
      <c r="R59" s="11"/>
      <c r="S59" s="11"/>
    </row>
    <row r="60" spans="1:19" ht="12.75">
      <c r="A60" s="9"/>
      <c r="B60" s="42" t="s">
        <v>65</v>
      </c>
      <c r="C60" s="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9"/>
      <c r="P60" s="18"/>
      <c r="Q60" s="19"/>
      <c r="R60" s="18"/>
      <c r="S60" s="18"/>
    </row>
    <row r="61" spans="1:19" ht="12.75">
      <c r="A61" s="9">
        <v>39</v>
      </c>
      <c r="B61" s="7" t="s">
        <v>109</v>
      </c>
      <c r="C61" s="8">
        <v>69</v>
      </c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11">
        <f t="shared" si="0"/>
        <v>0</v>
      </c>
      <c r="O61" s="12">
        <f t="shared" si="1"/>
        <v>0</v>
      </c>
      <c r="P61" s="11">
        <f t="shared" si="2"/>
        <v>0</v>
      </c>
      <c r="Q61" s="12">
        <f t="shared" si="3"/>
        <v>0</v>
      </c>
      <c r="R61" s="55"/>
      <c r="S61" s="55"/>
    </row>
    <row r="62" spans="1:19" ht="12.75">
      <c r="A62" s="9">
        <v>40</v>
      </c>
      <c r="B62" s="7" t="s">
        <v>110</v>
      </c>
      <c r="C62" s="8">
        <v>39</v>
      </c>
      <c r="D62" s="11">
        <v>160</v>
      </c>
      <c r="E62" s="12">
        <v>56</v>
      </c>
      <c r="F62" s="11">
        <v>128</v>
      </c>
      <c r="G62" s="12">
        <v>52</v>
      </c>
      <c r="H62" s="11"/>
      <c r="I62" s="11"/>
      <c r="J62" s="11">
        <v>2</v>
      </c>
      <c r="K62" s="11">
        <v>2</v>
      </c>
      <c r="L62" s="11"/>
      <c r="M62" s="11"/>
      <c r="N62" s="11">
        <f t="shared" si="0"/>
        <v>290</v>
      </c>
      <c r="O62" s="12">
        <f t="shared" si="1"/>
        <v>110</v>
      </c>
      <c r="P62" s="11">
        <f t="shared" si="2"/>
        <v>1300</v>
      </c>
      <c r="Q62" s="12">
        <f t="shared" si="3"/>
        <v>625</v>
      </c>
      <c r="R62" s="11">
        <v>1590</v>
      </c>
      <c r="S62" s="12">
        <v>735</v>
      </c>
    </row>
    <row r="63" spans="1:19" ht="12.75">
      <c r="A63" s="9">
        <v>41</v>
      </c>
      <c r="B63" s="7" t="s">
        <v>111</v>
      </c>
      <c r="C63" s="8">
        <v>43</v>
      </c>
      <c r="D63" s="11">
        <v>340</v>
      </c>
      <c r="E63" s="12">
        <v>142</v>
      </c>
      <c r="F63" s="11">
        <v>330</v>
      </c>
      <c r="G63" s="12">
        <v>144</v>
      </c>
      <c r="H63" s="11"/>
      <c r="I63" s="11"/>
      <c r="J63" s="11">
        <v>12</v>
      </c>
      <c r="K63" s="12">
        <v>20</v>
      </c>
      <c r="L63" s="11"/>
      <c r="M63" s="11"/>
      <c r="N63" s="11">
        <f t="shared" si="0"/>
        <v>682</v>
      </c>
      <c r="O63" s="12">
        <f t="shared" si="1"/>
        <v>306</v>
      </c>
      <c r="P63" s="11">
        <f t="shared" si="2"/>
        <v>1860</v>
      </c>
      <c r="Q63" s="12">
        <f t="shared" si="3"/>
        <v>1635</v>
      </c>
      <c r="R63" s="11">
        <v>2542</v>
      </c>
      <c r="S63" s="12">
        <v>1941</v>
      </c>
    </row>
    <row r="64" spans="1:19" ht="12.75">
      <c r="A64" s="9">
        <v>42</v>
      </c>
      <c r="B64" s="7" t="s">
        <v>159</v>
      </c>
      <c r="C64" s="8">
        <v>87</v>
      </c>
      <c r="D64" s="11">
        <v>495</v>
      </c>
      <c r="E64" s="12">
        <v>460</v>
      </c>
      <c r="F64" s="11">
        <v>485</v>
      </c>
      <c r="G64" s="12">
        <v>618</v>
      </c>
      <c r="H64" s="11">
        <v>0</v>
      </c>
      <c r="I64" s="11"/>
      <c r="J64" s="11">
        <v>30</v>
      </c>
      <c r="K64" s="12">
        <v>67</v>
      </c>
      <c r="L64" s="11"/>
      <c r="M64" s="11"/>
      <c r="N64" s="11">
        <f t="shared" si="0"/>
        <v>1010</v>
      </c>
      <c r="O64" s="12">
        <f t="shared" si="1"/>
        <v>1145</v>
      </c>
      <c r="P64" s="11">
        <f t="shared" si="2"/>
        <v>2160</v>
      </c>
      <c r="Q64" s="12">
        <f t="shared" si="3"/>
        <v>6458</v>
      </c>
      <c r="R64" s="11">
        <v>3170</v>
      </c>
      <c r="S64" s="12">
        <v>7603</v>
      </c>
    </row>
    <row r="65" spans="1:19" ht="12.75">
      <c r="A65" s="9"/>
      <c r="B65" s="42" t="s">
        <v>23</v>
      </c>
      <c r="C65" s="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9"/>
      <c r="P65" s="18"/>
      <c r="Q65" s="19"/>
      <c r="R65" s="18"/>
      <c r="S65" s="18"/>
    </row>
    <row r="66" spans="1:19" ht="12.75">
      <c r="A66" s="9">
        <v>43</v>
      </c>
      <c r="B66" s="7" t="s">
        <v>161</v>
      </c>
      <c r="C66" s="8">
        <v>288</v>
      </c>
      <c r="D66" s="11">
        <v>55</v>
      </c>
      <c r="E66" s="12">
        <v>158</v>
      </c>
      <c r="F66" s="11">
        <v>37</v>
      </c>
      <c r="G66" s="11">
        <v>65</v>
      </c>
      <c r="H66" s="11"/>
      <c r="I66" s="11"/>
      <c r="J66" s="11"/>
      <c r="K66" s="56"/>
      <c r="L66" s="57"/>
      <c r="M66" s="57"/>
      <c r="N66" s="11">
        <f t="shared" si="0"/>
        <v>92</v>
      </c>
      <c r="O66" s="12">
        <f t="shared" si="1"/>
        <v>223</v>
      </c>
      <c r="P66" s="11">
        <f t="shared" si="2"/>
        <v>435</v>
      </c>
      <c r="Q66" s="12">
        <f t="shared" si="3"/>
        <v>1636</v>
      </c>
      <c r="R66" s="11">
        <v>527</v>
      </c>
      <c r="S66" s="11">
        <v>1859</v>
      </c>
    </row>
    <row r="67" spans="1:19" ht="12.75">
      <c r="A67" s="9">
        <v>44</v>
      </c>
      <c r="B67" s="7" t="s">
        <v>46</v>
      </c>
      <c r="C67" s="8">
        <v>866</v>
      </c>
      <c r="D67" s="11"/>
      <c r="E67" s="11"/>
      <c r="F67" s="11"/>
      <c r="G67" s="11"/>
      <c r="H67" s="11"/>
      <c r="I67" s="11"/>
      <c r="J67" s="11"/>
      <c r="K67" s="56"/>
      <c r="L67" s="57"/>
      <c r="M67" s="57"/>
      <c r="N67" s="11">
        <f t="shared" si="0"/>
        <v>0</v>
      </c>
      <c r="O67" s="12">
        <f t="shared" si="1"/>
        <v>0</v>
      </c>
      <c r="P67" s="11">
        <f t="shared" si="2"/>
        <v>0</v>
      </c>
      <c r="Q67" s="12">
        <f t="shared" si="3"/>
        <v>0</v>
      </c>
      <c r="R67" s="11"/>
      <c r="S67" s="11"/>
    </row>
    <row r="68" spans="1:19" ht="12.75">
      <c r="A68" s="9">
        <v>45</v>
      </c>
      <c r="B68" s="13" t="s">
        <v>47</v>
      </c>
      <c r="C68" s="8">
        <v>259</v>
      </c>
      <c r="D68" s="11">
        <v>5</v>
      </c>
      <c r="E68" s="11">
        <v>9</v>
      </c>
      <c r="F68" s="11">
        <v>90</v>
      </c>
      <c r="G68" s="12">
        <v>182</v>
      </c>
      <c r="H68" s="11">
        <v>0</v>
      </c>
      <c r="I68" s="11">
        <v>0</v>
      </c>
      <c r="J68" s="11">
        <v>0</v>
      </c>
      <c r="K68" s="12">
        <v>0</v>
      </c>
      <c r="L68" s="11">
        <v>0</v>
      </c>
      <c r="M68" s="11">
        <v>0</v>
      </c>
      <c r="N68" s="11">
        <f t="shared" si="0"/>
        <v>95</v>
      </c>
      <c r="O68" s="12">
        <f t="shared" si="1"/>
        <v>191</v>
      </c>
      <c r="P68" s="11">
        <f t="shared" si="2"/>
        <v>523</v>
      </c>
      <c r="Q68" s="12">
        <f t="shared" si="3"/>
        <v>2059</v>
      </c>
      <c r="R68" s="11">
        <v>618</v>
      </c>
      <c r="S68" s="11">
        <v>2250</v>
      </c>
    </row>
    <row r="69" spans="1:19" ht="12.75">
      <c r="A69" s="9"/>
      <c r="B69" s="42" t="s">
        <v>24</v>
      </c>
      <c r="C69" s="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9"/>
      <c r="P69" s="18"/>
      <c r="Q69" s="19"/>
      <c r="R69" s="18"/>
      <c r="S69" s="18"/>
    </row>
    <row r="70" spans="1:19" ht="12.75">
      <c r="A70" s="9">
        <v>46</v>
      </c>
      <c r="B70" s="7" t="s">
        <v>112</v>
      </c>
      <c r="C70" s="8">
        <v>983</v>
      </c>
      <c r="D70" s="11">
        <v>45</v>
      </c>
      <c r="E70" s="11">
        <v>68</v>
      </c>
      <c r="F70" s="11">
        <v>430</v>
      </c>
      <c r="G70" s="12">
        <v>564</v>
      </c>
      <c r="H70" s="11">
        <v>0</v>
      </c>
      <c r="I70" s="11">
        <v>0</v>
      </c>
      <c r="J70" s="11">
        <v>0</v>
      </c>
      <c r="K70" s="12">
        <v>0</v>
      </c>
      <c r="L70" s="11">
        <v>0</v>
      </c>
      <c r="M70" s="11">
        <v>0</v>
      </c>
      <c r="N70" s="11">
        <f t="shared" si="0"/>
        <v>475</v>
      </c>
      <c r="O70" s="12">
        <f t="shared" si="1"/>
        <v>632</v>
      </c>
      <c r="P70" s="11">
        <f t="shared" si="2"/>
        <v>627</v>
      </c>
      <c r="Q70" s="12">
        <f t="shared" si="3"/>
        <v>353</v>
      </c>
      <c r="R70" s="11">
        <v>1102</v>
      </c>
      <c r="S70" s="12">
        <v>985</v>
      </c>
    </row>
    <row r="71" spans="1:19" ht="12.75">
      <c r="A71" s="9">
        <v>47</v>
      </c>
      <c r="B71" s="7" t="s">
        <v>113</v>
      </c>
      <c r="C71" s="8">
        <v>970</v>
      </c>
      <c r="D71" s="11">
        <v>2749</v>
      </c>
      <c r="E71" s="12">
        <f>11008-754</f>
        <v>10254</v>
      </c>
      <c r="F71" s="11">
        <v>732</v>
      </c>
      <c r="G71" s="11">
        <v>14556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f t="shared" si="0"/>
        <v>3481</v>
      </c>
      <c r="O71" s="12">
        <f t="shared" si="1"/>
        <v>24810</v>
      </c>
      <c r="P71" s="11">
        <f t="shared" si="2"/>
        <v>9930</v>
      </c>
      <c r="Q71" s="12">
        <f t="shared" si="3"/>
        <v>11052</v>
      </c>
      <c r="R71" s="11">
        <v>13411</v>
      </c>
      <c r="S71" s="11">
        <v>35862</v>
      </c>
    </row>
    <row r="72" spans="1:19" ht="12.75">
      <c r="A72" s="9">
        <v>48</v>
      </c>
      <c r="B72" s="7" t="s">
        <v>114</v>
      </c>
      <c r="C72" s="8">
        <v>968</v>
      </c>
      <c r="D72" s="11">
        <v>298</v>
      </c>
      <c r="E72" s="12">
        <v>987</v>
      </c>
      <c r="F72" s="11">
        <v>132</v>
      </c>
      <c r="G72" s="12">
        <v>240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f t="shared" si="0"/>
        <v>430</v>
      </c>
      <c r="O72" s="12">
        <f t="shared" si="1"/>
        <v>1227</v>
      </c>
      <c r="P72" s="11">
        <f t="shared" si="2"/>
        <v>1090</v>
      </c>
      <c r="Q72" s="12">
        <f t="shared" si="3"/>
        <v>1648</v>
      </c>
      <c r="R72" s="11">
        <v>1520</v>
      </c>
      <c r="S72" s="11">
        <v>2875</v>
      </c>
    </row>
    <row r="73" spans="1:19" ht="12.75">
      <c r="A73" s="9">
        <v>49</v>
      </c>
      <c r="B73" s="7" t="s">
        <v>115</v>
      </c>
      <c r="C73" s="8">
        <v>976</v>
      </c>
      <c r="D73" s="58"/>
      <c r="E73" s="58"/>
      <c r="F73" s="58"/>
      <c r="G73" s="11"/>
      <c r="H73" s="11"/>
      <c r="I73" s="11"/>
      <c r="J73" s="11"/>
      <c r="K73" s="11"/>
      <c r="L73" s="11"/>
      <c r="M73" s="11"/>
      <c r="N73" s="11">
        <f t="shared" si="0"/>
        <v>0</v>
      </c>
      <c r="O73" s="12">
        <f t="shared" si="1"/>
        <v>0</v>
      </c>
      <c r="P73" s="11">
        <f t="shared" si="2"/>
        <v>0</v>
      </c>
      <c r="Q73" s="12">
        <f t="shared" si="3"/>
        <v>0</v>
      </c>
      <c r="R73" s="11"/>
      <c r="S73" s="11"/>
    </row>
    <row r="74" spans="1:19" ht="12.75">
      <c r="A74" s="9">
        <v>50</v>
      </c>
      <c r="B74" s="7" t="s">
        <v>116</v>
      </c>
      <c r="C74" s="8">
        <v>988</v>
      </c>
      <c r="D74" s="58"/>
      <c r="E74" s="58"/>
      <c r="F74" s="58"/>
      <c r="G74" s="11"/>
      <c r="H74" s="11"/>
      <c r="I74" s="11"/>
      <c r="J74" s="11"/>
      <c r="K74" s="11"/>
      <c r="L74" s="11"/>
      <c r="M74" s="11"/>
      <c r="N74" s="11">
        <f t="shared" si="0"/>
        <v>0</v>
      </c>
      <c r="O74" s="12">
        <f t="shared" si="1"/>
        <v>0</v>
      </c>
      <c r="P74" s="11">
        <f t="shared" si="2"/>
        <v>0</v>
      </c>
      <c r="Q74" s="12">
        <f t="shared" si="3"/>
        <v>0</v>
      </c>
      <c r="R74" s="11"/>
      <c r="S74" s="11"/>
    </row>
    <row r="75" spans="1:19" ht="12.75">
      <c r="A75" s="9">
        <v>51</v>
      </c>
      <c r="B75" s="7" t="s">
        <v>117</v>
      </c>
      <c r="C75" s="8">
        <v>978</v>
      </c>
      <c r="D75" s="11">
        <v>840</v>
      </c>
      <c r="E75" s="12">
        <v>850</v>
      </c>
      <c r="F75" s="11">
        <v>149</v>
      </c>
      <c r="G75" s="11">
        <v>1426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f aca="true" t="shared" si="4" ref="N75:N138">D75+F75+H75+J75+L75</f>
        <v>989</v>
      </c>
      <c r="O75" s="12">
        <f aca="true" t="shared" si="5" ref="O75:O138">E75+G75+I75+K75+M75</f>
        <v>2276</v>
      </c>
      <c r="P75" s="11">
        <f aca="true" t="shared" si="6" ref="P75:P138">R75-N75</f>
        <v>1141</v>
      </c>
      <c r="Q75" s="12">
        <f aca="true" t="shared" si="7" ref="Q75:Q138">S75-O75</f>
        <v>1564</v>
      </c>
      <c r="R75" s="11">
        <v>2130</v>
      </c>
      <c r="S75" s="11">
        <v>3840</v>
      </c>
    </row>
    <row r="76" spans="1:19" ht="12.75">
      <c r="A76" s="9">
        <v>52</v>
      </c>
      <c r="B76" s="7" t="s">
        <v>118</v>
      </c>
      <c r="C76" s="8">
        <v>980</v>
      </c>
      <c r="D76" s="11">
        <v>195</v>
      </c>
      <c r="E76" s="12">
        <v>385</v>
      </c>
      <c r="F76" s="11">
        <v>860</v>
      </c>
      <c r="G76" s="11">
        <v>1640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f t="shared" si="4"/>
        <v>1055</v>
      </c>
      <c r="O76" s="12">
        <f t="shared" si="5"/>
        <v>2025</v>
      </c>
      <c r="P76" s="11">
        <f t="shared" si="6"/>
        <v>1445</v>
      </c>
      <c r="Q76" s="12">
        <f t="shared" si="7"/>
        <v>3850</v>
      </c>
      <c r="R76" s="11">
        <v>2500</v>
      </c>
      <c r="S76" s="11">
        <v>5875</v>
      </c>
    </row>
    <row r="77" spans="1:19" ht="12.75">
      <c r="A77" s="9">
        <v>53</v>
      </c>
      <c r="B77" s="7" t="s">
        <v>119</v>
      </c>
      <c r="C77" s="8">
        <v>989</v>
      </c>
      <c r="D77" s="11">
        <v>5</v>
      </c>
      <c r="E77" s="11">
        <v>85</v>
      </c>
      <c r="F77" s="11">
        <v>156</v>
      </c>
      <c r="G77" s="11">
        <v>125</v>
      </c>
      <c r="H77" s="11"/>
      <c r="I77" s="11"/>
      <c r="J77" s="11"/>
      <c r="K77" s="11"/>
      <c r="L77" s="11"/>
      <c r="M77" s="11"/>
      <c r="N77" s="11">
        <f t="shared" si="4"/>
        <v>161</v>
      </c>
      <c r="O77" s="12">
        <f t="shared" si="5"/>
        <v>210</v>
      </c>
      <c r="P77" s="11">
        <f t="shared" si="6"/>
        <v>359</v>
      </c>
      <c r="Q77" s="12">
        <f t="shared" si="7"/>
        <v>215</v>
      </c>
      <c r="R77" s="11">
        <v>520</v>
      </c>
      <c r="S77" s="11">
        <v>425</v>
      </c>
    </row>
    <row r="78" spans="1:19" ht="12.75">
      <c r="A78" s="9">
        <v>54</v>
      </c>
      <c r="B78" s="7" t="s">
        <v>120</v>
      </c>
      <c r="C78" s="8">
        <v>972</v>
      </c>
      <c r="D78" s="11">
        <v>175</v>
      </c>
      <c r="E78" s="11">
        <v>389</v>
      </c>
      <c r="F78" s="11">
        <v>145</v>
      </c>
      <c r="G78" s="11">
        <v>86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f t="shared" si="4"/>
        <v>320</v>
      </c>
      <c r="O78" s="12">
        <f t="shared" si="5"/>
        <v>475</v>
      </c>
      <c r="P78" s="11">
        <f t="shared" si="6"/>
        <v>725</v>
      </c>
      <c r="Q78" s="12">
        <f t="shared" si="7"/>
        <v>2811</v>
      </c>
      <c r="R78" s="11">
        <v>1045</v>
      </c>
      <c r="S78" s="12">
        <v>3286</v>
      </c>
    </row>
    <row r="79" spans="1:19" ht="12.75">
      <c r="A79" s="9">
        <v>55</v>
      </c>
      <c r="B79" s="7" t="s">
        <v>72</v>
      </c>
      <c r="C79" s="8">
        <v>985</v>
      </c>
      <c r="D79" s="11">
        <v>125</v>
      </c>
      <c r="E79" s="11">
        <v>485</v>
      </c>
      <c r="F79" s="11">
        <v>410</v>
      </c>
      <c r="G79" s="12">
        <v>735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f t="shared" si="4"/>
        <v>535</v>
      </c>
      <c r="O79" s="12">
        <f t="shared" si="5"/>
        <v>1220</v>
      </c>
      <c r="P79" s="11">
        <f>R79-N79</f>
        <v>8006</v>
      </c>
      <c r="Q79" s="12">
        <f t="shared" si="7"/>
        <v>3369</v>
      </c>
      <c r="R79" s="11">
        <v>8541</v>
      </c>
      <c r="S79" s="11">
        <v>4589</v>
      </c>
    </row>
    <row r="80" spans="1:19" ht="12.75">
      <c r="A80" s="9">
        <v>56</v>
      </c>
      <c r="B80" s="7" t="s">
        <v>121</v>
      </c>
      <c r="C80" s="8">
        <v>963</v>
      </c>
      <c r="D80" s="11">
        <v>310</v>
      </c>
      <c r="E80" s="12">
        <v>3510</v>
      </c>
      <c r="F80" s="11">
        <v>597</v>
      </c>
      <c r="G80" s="11">
        <v>2510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f t="shared" si="4"/>
        <v>907</v>
      </c>
      <c r="O80" s="12">
        <f t="shared" si="5"/>
        <v>6020</v>
      </c>
      <c r="P80" s="11">
        <f t="shared" si="6"/>
        <v>2073</v>
      </c>
      <c r="Q80" s="12">
        <f t="shared" si="7"/>
        <v>8005</v>
      </c>
      <c r="R80" s="11">
        <v>2980</v>
      </c>
      <c r="S80" s="11">
        <v>14025</v>
      </c>
    </row>
    <row r="81" spans="1:19" ht="12.75">
      <c r="A81" s="9">
        <v>57</v>
      </c>
      <c r="B81" s="7" t="s">
        <v>122</v>
      </c>
      <c r="C81" s="8">
        <v>960</v>
      </c>
      <c r="D81" s="11">
        <v>456</v>
      </c>
      <c r="E81" s="12">
        <v>795</v>
      </c>
      <c r="F81" s="11">
        <v>465</v>
      </c>
      <c r="G81" s="11">
        <v>1495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f t="shared" si="4"/>
        <v>921</v>
      </c>
      <c r="O81" s="12">
        <f t="shared" si="5"/>
        <v>2290</v>
      </c>
      <c r="P81" s="11">
        <f t="shared" si="6"/>
        <v>2204</v>
      </c>
      <c r="Q81" s="12">
        <f t="shared" si="7"/>
        <v>7466</v>
      </c>
      <c r="R81" s="11">
        <v>3125</v>
      </c>
      <c r="S81" s="11">
        <v>9756</v>
      </c>
    </row>
    <row r="82" spans="1:19" ht="12.75">
      <c r="A82" s="9">
        <v>58</v>
      </c>
      <c r="B82" s="7" t="s">
        <v>168</v>
      </c>
      <c r="C82" s="8">
        <v>974</v>
      </c>
      <c r="D82" s="11">
        <v>185</v>
      </c>
      <c r="E82" s="12">
        <v>245</v>
      </c>
      <c r="F82" s="11">
        <v>486</v>
      </c>
      <c r="G82" s="12">
        <v>340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f t="shared" si="4"/>
        <v>671</v>
      </c>
      <c r="O82" s="12">
        <f t="shared" si="5"/>
        <v>585</v>
      </c>
      <c r="P82" s="11">
        <f t="shared" si="6"/>
        <v>979</v>
      </c>
      <c r="Q82" s="12">
        <f t="shared" si="7"/>
        <v>3255</v>
      </c>
      <c r="R82" s="11">
        <v>1650</v>
      </c>
      <c r="S82" s="11">
        <v>3840</v>
      </c>
    </row>
    <row r="83" spans="1:19" ht="12.75">
      <c r="A83" s="9">
        <v>59</v>
      </c>
      <c r="B83" s="7" t="s">
        <v>123</v>
      </c>
      <c r="C83" s="8">
        <v>966</v>
      </c>
      <c r="D83" s="11">
        <v>510</v>
      </c>
      <c r="E83" s="12">
        <v>1348</v>
      </c>
      <c r="F83" s="11">
        <v>485</v>
      </c>
      <c r="G83" s="11">
        <v>495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f t="shared" si="4"/>
        <v>995</v>
      </c>
      <c r="O83" s="12">
        <f t="shared" si="5"/>
        <v>1843</v>
      </c>
      <c r="P83" s="11">
        <f t="shared" si="6"/>
        <v>145</v>
      </c>
      <c r="Q83" s="12">
        <f t="shared" si="7"/>
        <v>1577</v>
      </c>
      <c r="R83" s="11">
        <v>1140</v>
      </c>
      <c r="S83" s="11">
        <v>3420</v>
      </c>
    </row>
    <row r="84" spans="1:19" ht="12.75">
      <c r="A84" s="9"/>
      <c r="B84" s="10" t="s">
        <v>52</v>
      </c>
      <c r="C84" s="8"/>
      <c r="D84" s="11"/>
      <c r="E84" s="11"/>
      <c r="F84" s="11"/>
      <c r="G84" s="11"/>
      <c r="H84" s="11"/>
      <c r="I84" s="11"/>
      <c r="J84" s="11"/>
      <c r="K84" s="12"/>
      <c r="L84" s="11"/>
      <c r="M84" s="11"/>
      <c r="N84" s="11">
        <f t="shared" si="4"/>
        <v>0</v>
      </c>
      <c r="O84" s="12">
        <f t="shared" si="5"/>
        <v>0</v>
      </c>
      <c r="P84" s="11">
        <f t="shared" si="6"/>
        <v>0</v>
      </c>
      <c r="Q84" s="12">
        <f t="shared" si="7"/>
        <v>0</v>
      </c>
      <c r="R84" s="11"/>
      <c r="S84" s="11"/>
    </row>
    <row r="85" spans="1:19" ht="12.75">
      <c r="A85" s="9">
        <v>60</v>
      </c>
      <c r="B85" s="13" t="s">
        <v>53</v>
      </c>
      <c r="C85" s="8">
        <v>764</v>
      </c>
      <c r="D85" s="11">
        <v>70</v>
      </c>
      <c r="E85" s="12">
        <v>55</v>
      </c>
      <c r="F85" s="11">
        <v>562</v>
      </c>
      <c r="G85" s="12">
        <v>2923</v>
      </c>
      <c r="H85" s="11">
        <v>0</v>
      </c>
      <c r="I85" s="11">
        <v>0</v>
      </c>
      <c r="J85" s="11">
        <v>40</v>
      </c>
      <c r="K85" s="12">
        <v>78</v>
      </c>
      <c r="L85" s="11">
        <v>0</v>
      </c>
      <c r="M85" s="11">
        <v>0</v>
      </c>
      <c r="N85" s="11">
        <f t="shared" si="4"/>
        <v>672</v>
      </c>
      <c r="O85" s="12">
        <f t="shared" si="5"/>
        <v>3056</v>
      </c>
      <c r="P85" s="11">
        <f t="shared" si="6"/>
        <v>893</v>
      </c>
      <c r="Q85" s="12">
        <f t="shared" si="7"/>
        <v>10769</v>
      </c>
      <c r="R85" s="11">
        <v>1565</v>
      </c>
      <c r="S85" s="12">
        <v>13825</v>
      </c>
    </row>
    <row r="86" spans="1:19" ht="12.75">
      <c r="A86" s="9"/>
      <c r="B86" s="10" t="s">
        <v>21</v>
      </c>
      <c r="C86" s="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9"/>
      <c r="P86" s="18"/>
      <c r="Q86" s="19"/>
      <c r="R86" s="18"/>
      <c r="S86" s="18"/>
    </row>
    <row r="87" spans="1:19" ht="12.75">
      <c r="A87" s="9">
        <v>61</v>
      </c>
      <c r="B87" s="13" t="s">
        <v>124</v>
      </c>
      <c r="C87" s="8">
        <v>646</v>
      </c>
      <c r="D87" s="11">
        <v>2</v>
      </c>
      <c r="E87" s="11">
        <v>5.57</v>
      </c>
      <c r="F87" s="11">
        <v>51</v>
      </c>
      <c r="G87" s="12">
        <v>75.45</v>
      </c>
      <c r="H87" s="11">
        <v>139</v>
      </c>
      <c r="I87" s="12">
        <v>209.98</v>
      </c>
      <c r="J87" s="11">
        <v>0</v>
      </c>
      <c r="K87" s="12">
        <v>0</v>
      </c>
      <c r="L87" s="11">
        <v>0</v>
      </c>
      <c r="M87" s="11">
        <v>0</v>
      </c>
      <c r="N87" s="11">
        <f t="shared" si="4"/>
        <v>192</v>
      </c>
      <c r="O87" s="12">
        <f t="shared" si="5"/>
        <v>291</v>
      </c>
      <c r="P87" s="11">
        <f t="shared" si="6"/>
        <v>1626</v>
      </c>
      <c r="Q87" s="12">
        <f t="shared" si="7"/>
        <v>3744</v>
      </c>
      <c r="R87" s="11">
        <v>1818</v>
      </c>
      <c r="S87" s="12">
        <v>4035</v>
      </c>
    </row>
    <row r="88" spans="1:19" ht="12.75">
      <c r="A88" s="9">
        <v>62</v>
      </c>
      <c r="B88" s="13" t="s">
        <v>69</v>
      </c>
      <c r="C88" s="8">
        <v>600</v>
      </c>
      <c r="D88" s="11">
        <v>87</v>
      </c>
      <c r="E88" s="11">
        <v>1455</v>
      </c>
      <c r="F88" s="11">
        <v>184</v>
      </c>
      <c r="G88" s="11">
        <v>1782</v>
      </c>
      <c r="H88" s="11">
        <v>15</v>
      </c>
      <c r="I88" s="11">
        <v>34</v>
      </c>
      <c r="J88" s="11">
        <v>28</v>
      </c>
      <c r="K88" s="12">
        <v>299</v>
      </c>
      <c r="L88" s="11">
        <v>13</v>
      </c>
      <c r="M88" s="11">
        <v>55</v>
      </c>
      <c r="N88" s="11">
        <f t="shared" si="4"/>
        <v>327</v>
      </c>
      <c r="O88" s="12">
        <f t="shared" si="5"/>
        <v>3625</v>
      </c>
      <c r="P88" s="11">
        <f t="shared" si="6"/>
        <v>4411</v>
      </c>
      <c r="Q88" s="12">
        <f t="shared" si="7"/>
        <v>75243</v>
      </c>
      <c r="R88" s="11">
        <v>4738</v>
      </c>
      <c r="S88" s="12">
        <v>78868</v>
      </c>
    </row>
    <row r="89" spans="1:19" ht="12.75">
      <c r="A89" s="22">
        <v>63</v>
      </c>
      <c r="B89" s="23" t="s">
        <v>48</v>
      </c>
      <c r="C89" s="11">
        <v>624</v>
      </c>
      <c r="D89" s="11">
        <v>1</v>
      </c>
      <c r="E89" s="11">
        <v>0.46</v>
      </c>
      <c r="F89" s="11">
        <v>62</v>
      </c>
      <c r="G89" s="12">
        <v>59.72</v>
      </c>
      <c r="H89" s="11">
        <v>10</v>
      </c>
      <c r="I89" s="11">
        <v>11.35</v>
      </c>
      <c r="J89" s="11">
        <v>0</v>
      </c>
      <c r="K89" s="11">
        <v>0</v>
      </c>
      <c r="L89" s="11">
        <v>0</v>
      </c>
      <c r="M89" s="11">
        <v>0</v>
      </c>
      <c r="N89" s="11">
        <f t="shared" si="4"/>
        <v>73</v>
      </c>
      <c r="O89" s="12">
        <f t="shared" si="5"/>
        <v>71.53</v>
      </c>
      <c r="P89" s="11">
        <f t="shared" si="6"/>
        <v>470</v>
      </c>
      <c r="Q89" s="12">
        <f t="shared" si="7"/>
        <v>1026.98</v>
      </c>
      <c r="R89" s="11">
        <v>543</v>
      </c>
      <c r="S89" s="11">
        <v>1098.51</v>
      </c>
    </row>
    <row r="90" spans="1:19" ht="12.75">
      <c r="A90" s="9">
        <v>64</v>
      </c>
      <c r="B90" s="13" t="s">
        <v>125</v>
      </c>
      <c r="C90" s="8"/>
      <c r="D90" s="11">
        <v>27</v>
      </c>
      <c r="E90" s="11">
        <v>334</v>
      </c>
      <c r="F90" s="11">
        <v>109</v>
      </c>
      <c r="G90" s="11">
        <v>1755</v>
      </c>
      <c r="H90" s="11">
        <v>21</v>
      </c>
      <c r="I90" s="11">
        <v>40</v>
      </c>
      <c r="J90" s="11">
        <v>29</v>
      </c>
      <c r="K90" s="11">
        <v>319</v>
      </c>
      <c r="L90" s="11">
        <v>16</v>
      </c>
      <c r="M90" s="11">
        <v>71</v>
      </c>
      <c r="N90" s="11">
        <f t="shared" si="4"/>
        <v>202</v>
      </c>
      <c r="O90" s="12">
        <f t="shared" si="5"/>
        <v>2519</v>
      </c>
      <c r="P90" s="11">
        <f t="shared" si="6"/>
        <v>4156</v>
      </c>
      <c r="Q90" s="12">
        <f t="shared" si="7"/>
        <v>18530</v>
      </c>
      <c r="R90" s="11">
        <v>4358</v>
      </c>
      <c r="S90" s="11">
        <v>21049</v>
      </c>
    </row>
    <row r="91" spans="1:19" ht="12.75">
      <c r="A91" s="9">
        <v>65</v>
      </c>
      <c r="B91" s="13" t="s">
        <v>126</v>
      </c>
      <c r="C91" s="8">
        <v>644</v>
      </c>
      <c r="D91" s="11">
        <v>0</v>
      </c>
      <c r="E91" s="11">
        <v>0</v>
      </c>
      <c r="F91" s="11">
        <v>66</v>
      </c>
      <c r="G91" s="12">
        <v>38.21</v>
      </c>
      <c r="H91" s="11">
        <v>31</v>
      </c>
      <c r="I91" s="11">
        <v>29.64</v>
      </c>
      <c r="J91" s="11">
        <v>0</v>
      </c>
      <c r="K91" s="11">
        <v>0</v>
      </c>
      <c r="L91" s="11"/>
      <c r="M91" s="11"/>
      <c r="N91" s="11">
        <f t="shared" si="4"/>
        <v>97</v>
      </c>
      <c r="O91" s="12">
        <f t="shared" si="5"/>
        <v>67.85</v>
      </c>
      <c r="P91" s="11">
        <f t="shared" si="6"/>
        <v>2757</v>
      </c>
      <c r="Q91" s="12">
        <f t="shared" si="7"/>
        <v>13211.15</v>
      </c>
      <c r="R91" s="11">
        <v>2854</v>
      </c>
      <c r="S91" s="12">
        <v>13279</v>
      </c>
    </row>
    <row r="92" spans="1:19" ht="12.75">
      <c r="A92" s="9">
        <v>66</v>
      </c>
      <c r="B92" s="13" t="s">
        <v>127</v>
      </c>
      <c r="C92" s="8">
        <v>648</v>
      </c>
      <c r="D92" s="11"/>
      <c r="E92" s="11"/>
      <c r="F92" s="11">
        <v>4</v>
      </c>
      <c r="G92" s="11">
        <v>1.4</v>
      </c>
      <c r="H92" s="11">
        <v>40</v>
      </c>
      <c r="I92" s="11">
        <v>21.56</v>
      </c>
      <c r="J92" s="11"/>
      <c r="K92" s="11"/>
      <c r="L92" s="11"/>
      <c r="M92" s="11"/>
      <c r="N92" s="11">
        <f t="shared" si="4"/>
        <v>44</v>
      </c>
      <c r="O92" s="12">
        <f t="shared" si="5"/>
        <v>22.959999999999997</v>
      </c>
      <c r="P92" s="11">
        <f t="shared" si="6"/>
        <v>460</v>
      </c>
      <c r="Q92" s="12">
        <f t="shared" si="7"/>
        <v>965.52</v>
      </c>
      <c r="R92" s="11">
        <v>504</v>
      </c>
      <c r="S92" s="11">
        <v>988.48</v>
      </c>
    </row>
    <row r="93" spans="1:19" ht="12.75">
      <c r="A93" s="9">
        <v>67</v>
      </c>
      <c r="B93" s="13" t="s">
        <v>128</v>
      </c>
      <c r="C93" s="8">
        <v>626</v>
      </c>
      <c r="D93" s="11">
        <v>0</v>
      </c>
      <c r="E93" s="11">
        <v>0</v>
      </c>
      <c r="F93" s="11">
        <v>12</v>
      </c>
      <c r="G93" s="11">
        <v>17.38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f t="shared" si="4"/>
        <v>12</v>
      </c>
      <c r="O93" s="12">
        <f t="shared" si="5"/>
        <v>17.38</v>
      </c>
      <c r="P93" s="11">
        <f t="shared" si="6"/>
        <v>4202</v>
      </c>
      <c r="Q93" s="12">
        <f t="shared" si="7"/>
        <v>4200.62</v>
      </c>
      <c r="R93" s="11">
        <v>4214</v>
      </c>
      <c r="S93" s="11">
        <v>4218</v>
      </c>
    </row>
    <row r="94" spans="1:19" ht="12.75">
      <c r="A94" s="22">
        <v>68</v>
      </c>
      <c r="B94" s="23" t="s">
        <v>129</v>
      </c>
      <c r="C94" s="11">
        <v>647</v>
      </c>
      <c r="D94" s="11"/>
      <c r="E94" s="11"/>
      <c r="F94" s="11">
        <v>2</v>
      </c>
      <c r="G94" s="11">
        <v>6.28</v>
      </c>
      <c r="H94" s="11">
        <v>1</v>
      </c>
      <c r="I94" s="11">
        <v>9.96</v>
      </c>
      <c r="J94" s="11">
        <v>2</v>
      </c>
      <c r="K94" s="11">
        <v>2.51</v>
      </c>
      <c r="L94" s="11"/>
      <c r="M94" s="11"/>
      <c r="N94" s="11">
        <f t="shared" si="4"/>
        <v>5</v>
      </c>
      <c r="O94" s="12">
        <f t="shared" si="5"/>
        <v>18.75</v>
      </c>
      <c r="P94" s="11">
        <f t="shared" si="6"/>
        <v>158</v>
      </c>
      <c r="Q94" s="12">
        <f t="shared" si="7"/>
        <v>455.04</v>
      </c>
      <c r="R94" s="11">
        <v>163</v>
      </c>
      <c r="S94" s="11">
        <v>473.79</v>
      </c>
    </row>
    <row r="95" spans="1:19" ht="12.75">
      <c r="A95" s="9">
        <v>69</v>
      </c>
      <c r="B95" s="13" t="s">
        <v>130</v>
      </c>
      <c r="C95" s="8">
        <v>627</v>
      </c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11">
        <f t="shared" si="4"/>
        <v>0</v>
      </c>
      <c r="O95" s="12">
        <f t="shared" si="5"/>
        <v>0</v>
      </c>
      <c r="P95" s="11">
        <f t="shared" si="6"/>
        <v>0</v>
      </c>
      <c r="Q95" s="12">
        <f t="shared" si="7"/>
        <v>0</v>
      </c>
      <c r="R95" s="55"/>
      <c r="S95" s="55"/>
    </row>
    <row r="96" spans="1:19" ht="12.75">
      <c r="A96" s="50"/>
      <c r="B96" s="51"/>
      <c r="C96" s="52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11">
        <f t="shared" si="4"/>
        <v>0</v>
      </c>
      <c r="O96" s="12">
        <f t="shared" si="5"/>
        <v>0</v>
      </c>
      <c r="P96" s="11">
        <f t="shared" si="6"/>
        <v>0</v>
      </c>
      <c r="Q96" s="12">
        <f t="shared" si="7"/>
        <v>0</v>
      </c>
      <c r="R96" s="53"/>
      <c r="S96" s="53"/>
    </row>
    <row r="97" spans="1:19" ht="12.75">
      <c r="A97" s="50"/>
      <c r="B97" s="51"/>
      <c r="C97" s="52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11">
        <f t="shared" si="4"/>
        <v>0</v>
      </c>
      <c r="O97" s="12">
        <f t="shared" si="5"/>
        <v>0</v>
      </c>
      <c r="P97" s="11">
        <f t="shared" si="6"/>
        <v>0</v>
      </c>
      <c r="Q97" s="12">
        <f t="shared" si="7"/>
        <v>0</v>
      </c>
      <c r="R97" s="53"/>
      <c r="S97" s="53"/>
    </row>
    <row r="98" spans="1:19" ht="12.75">
      <c r="A98" s="50"/>
      <c r="B98" s="51"/>
      <c r="C98" s="52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11">
        <f t="shared" si="4"/>
        <v>0</v>
      </c>
      <c r="O98" s="12">
        <f t="shared" si="5"/>
        <v>0</v>
      </c>
      <c r="P98" s="11">
        <f t="shared" si="6"/>
        <v>0</v>
      </c>
      <c r="Q98" s="12">
        <f t="shared" si="7"/>
        <v>0</v>
      </c>
      <c r="R98" s="53"/>
      <c r="S98" s="53"/>
    </row>
    <row r="99" spans="1:19" ht="12.75">
      <c r="A99" s="50"/>
      <c r="B99" s="51"/>
      <c r="C99" s="52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11">
        <f t="shared" si="4"/>
        <v>0</v>
      </c>
      <c r="O99" s="12">
        <f t="shared" si="5"/>
        <v>0</v>
      </c>
      <c r="P99" s="11">
        <f t="shared" si="6"/>
        <v>0</v>
      </c>
      <c r="Q99" s="12">
        <f t="shared" si="7"/>
        <v>0</v>
      </c>
      <c r="R99" s="53"/>
      <c r="S99" s="53"/>
    </row>
    <row r="100" spans="1:19" ht="12.75">
      <c r="A100" s="59"/>
      <c r="B100" s="29" t="s">
        <v>14</v>
      </c>
      <c r="C100" s="60"/>
      <c r="D100" s="61"/>
      <c r="E100" s="61"/>
      <c r="F100" s="61"/>
      <c r="G100" s="61"/>
      <c r="H100" s="61"/>
      <c r="I100" s="61"/>
      <c r="J100" s="61"/>
      <c r="K100" s="61"/>
      <c r="L100" s="61"/>
      <c r="M100" s="62"/>
      <c r="N100" s="11">
        <f t="shared" si="4"/>
        <v>0</v>
      </c>
      <c r="O100" s="12">
        <f t="shared" si="5"/>
        <v>0</v>
      </c>
      <c r="P100" s="11">
        <f t="shared" si="6"/>
        <v>0</v>
      </c>
      <c r="Q100" s="12">
        <f t="shared" si="7"/>
        <v>0</v>
      </c>
      <c r="R100" s="63"/>
      <c r="S100" s="61"/>
    </row>
    <row r="101" spans="1:19" ht="12.75">
      <c r="A101" s="9">
        <v>70</v>
      </c>
      <c r="B101" s="13" t="s">
        <v>131</v>
      </c>
      <c r="C101" s="8">
        <v>156</v>
      </c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>
        <f t="shared" si="4"/>
        <v>0</v>
      </c>
      <c r="O101" s="12">
        <f t="shared" si="5"/>
        <v>0</v>
      </c>
      <c r="P101" s="11">
        <f t="shared" si="6"/>
        <v>0</v>
      </c>
      <c r="Q101" s="12">
        <f t="shared" si="7"/>
        <v>0</v>
      </c>
      <c r="R101" s="11"/>
      <c r="S101" s="11"/>
    </row>
    <row r="102" spans="1:19" ht="12.75">
      <c r="A102" s="9">
        <v>71</v>
      </c>
      <c r="B102" s="13" t="s">
        <v>132</v>
      </c>
      <c r="C102" s="8">
        <v>154</v>
      </c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>
        <f t="shared" si="4"/>
        <v>0</v>
      </c>
      <c r="O102" s="12">
        <f t="shared" si="5"/>
        <v>0</v>
      </c>
      <c r="P102" s="11">
        <f t="shared" si="6"/>
        <v>0</v>
      </c>
      <c r="Q102" s="12">
        <f t="shared" si="7"/>
        <v>0</v>
      </c>
      <c r="R102" s="11"/>
      <c r="S102" s="11"/>
    </row>
    <row r="103" spans="1:19" ht="12.75">
      <c r="A103" s="9">
        <v>72</v>
      </c>
      <c r="B103" s="13" t="s">
        <v>133</v>
      </c>
      <c r="C103" s="8">
        <v>152</v>
      </c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>
        <f t="shared" si="4"/>
        <v>0</v>
      </c>
      <c r="O103" s="12">
        <f t="shared" si="5"/>
        <v>0</v>
      </c>
      <c r="P103" s="11">
        <f t="shared" si="6"/>
        <v>0</v>
      </c>
      <c r="Q103" s="12">
        <f t="shared" si="7"/>
        <v>0</v>
      </c>
      <c r="R103" s="11"/>
      <c r="S103" s="11"/>
    </row>
    <row r="104" spans="1:19" ht="12.75">
      <c r="A104" s="9">
        <v>73</v>
      </c>
      <c r="B104" s="13" t="s">
        <v>134</v>
      </c>
      <c r="C104" s="8">
        <v>157</v>
      </c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>
        <f t="shared" si="4"/>
        <v>0</v>
      </c>
      <c r="O104" s="12">
        <f t="shared" si="5"/>
        <v>0</v>
      </c>
      <c r="P104" s="11">
        <f t="shared" si="6"/>
        <v>0</v>
      </c>
      <c r="Q104" s="12">
        <f t="shared" si="7"/>
        <v>0</v>
      </c>
      <c r="R104" s="11"/>
      <c r="S104" s="11"/>
    </row>
    <row r="105" spans="1:19" ht="12.75">
      <c r="A105" s="9">
        <v>74</v>
      </c>
      <c r="B105" s="13" t="s">
        <v>135</v>
      </c>
      <c r="C105" s="8">
        <v>150</v>
      </c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>
        <f t="shared" si="4"/>
        <v>0</v>
      </c>
      <c r="O105" s="12">
        <f t="shared" si="5"/>
        <v>0</v>
      </c>
      <c r="P105" s="11">
        <f t="shared" si="6"/>
        <v>0</v>
      </c>
      <c r="Q105" s="12">
        <f t="shared" si="7"/>
        <v>0</v>
      </c>
      <c r="R105" s="11"/>
      <c r="S105" s="11"/>
    </row>
    <row r="106" spans="1:19" ht="12.75">
      <c r="A106" s="9">
        <v>75</v>
      </c>
      <c r="B106" s="13" t="s">
        <v>136</v>
      </c>
      <c r="C106" s="8">
        <v>153</v>
      </c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>
        <f t="shared" si="4"/>
        <v>0</v>
      </c>
      <c r="O106" s="12">
        <f t="shared" si="5"/>
        <v>0</v>
      </c>
      <c r="P106" s="11">
        <f t="shared" si="6"/>
        <v>0</v>
      </c>
      <c r="Q106" s="12">
        <f t="shared" si="7"/>
        <v>0</v>
      </c>
      <c r="R106" s="11"/>
      <c r="S106" s="11"/>
    </row>
    <row r="107" spans="1:19" ht="12.75">
      <c r="A107" s="9"/>
      <c r="B107" s="29" t="s">
        <v>15</v>
      </c>
      <c r="C107" s="8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>
        <f t="shared" si="4"/>
        <v>0</v>
      </c>
      <c r="O107" s="12">
        <f t="shared" si="5"/>
        <v>0</v>
      </c>
      <c r="P107" s="11">
        <f t="shared" si="6"/>
        <v>0</v>
      </c>
      <c r="Q107" s="12">
        <f t="shared" si="7"/>
        <v>0</v>
      </c>
      <c r="R107" s="11"/>
      <c r="S107" s="11"/>
    </row>
    <row r="108" spans="1:19" ht="12.75">
      <c r="A108" s="9">
        <v>76</v>
      </c>
      <c r="B108" s="13" t="s">
        <v>151</v>
      </c>
      <c r="C108" s="8">
        <v>24</v>
      </c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>
        <f t="shared" si="4"/>
        <v>0</v>
      </c>
      <c r="O108" s="12">
        <f t="shared" si="5"/>
        <v>0</v>
      </c>
      <c r="P108" s="11">
        <f t="shared" si="6"/>
        <v>0</v>
      </c>
      <c r="Q108" s="12">
        <f t="shared" si="7"/>
        <v>0</v>
      </c>
      <c r="R108" s="11"/>
      <c r="S108" s="11"/>
    </row>
    <row r="109" spans="1:19" ht="12.75">
      <c r="A109" s="9"/>
      <c r="B109" s="29" t="s">
        <v>16</v>
      </c>
      <c r="C109" s="8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>
        <f t="shared" si="4"/>
        <v>0</v>
      </c>
      <c r="O109" s="12">
        <f t="shared" si="5"/>
        <v>0</v>
      </c>
      <c r="P109" s="11">
        <f t="shared" si="6"/>
        <v>0</v>
      </c>
      <c r="Q109" s="12">
        <f t="shared" si="7"/>
        <v>0</v>
      </c>
      <c r="R109" s="11"/>
      <c r="S109" s="11"/>
    </row>
    <row r="110" spans="1:19" ht="12.75">
      <c r="A110" s="9">
        <v>77</v>
      </c>
      <c r="B110" s="13" t="s">
        <v>152</v>
      </c>
      <c r="C110" s="8">
        <v>898</v>
      </c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>
        <f t="shared" si="4"/>
        <v>0</v>
      </c>
      <c r="O110" s="12">
        <f t="shared" si="5"/>
        <v>0</v>
      </c>
      <c r="P110" s="11">
        <f t="shared" si="6"/>
        <v>0</v>
      </c>
      <c r="Q110" s="12">
        <f t="shared" si="7"/>
        <v>0</v>
      </c>
      <c r="R110" s="11"/>
      <c r="S110" s="11"/>
    </row>
    <row r="111" spans="1:19" ht="12.75">
      <c r="A111" s="9">
        <v>78</v>
      </c>
      <c r="B111" s="13" t="s">
        <v>153</v>
      </c>
      <c r="C111" s="8">
        <v>33</v>
      </c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>
        <f t="shared" si="4"/>
        <v>0</v>
      </c>
      <c r="O111" s="12">
        <f t="shared" si="5"/>
        <v>0</v>
      </c>
      <c r="P111" s="11">
        <f t="shared" si="6"/>
        <v>0</v>
      </c>
      <c r="Q111" s="12">
        <f t="shared" si="7"/>
        <v>0</v>
      </c>
      <c r="R111" s="11"/>
      <c r="S111" s="11"/>
    </row>
    <row r="112" spans="1:19" ht="12.75">
      <c r="A112" s="9"/>
      <c r="B112" s="10" t="s">
        <v>19</v>
      </c>
      <c r="C112" s="8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>
        <f t="shared" si="4"/>
        <v>0</v>
      </c>
      <c r="O112" s="12">
        <f t="shared" si="5"/>
        <v>0</v>
      </c>
      <c r="P112" s="11">
        <f t="shared" si="6"/>
        <v>0</v>
      </c>
      <c r="Q112" s="12">
        <f t="shared" si="7"/>
        <v>0</v>
      </c>
      <c r="R112" s="11"/>
      <c r="S112" s="11"/>
    </row>
    <row r="113" spans="1:19" ht="12.75">
      <c r="A113" s="9">
        <v>79</v>
      </c>
      <c r="B113" s="13" t="s">
        <v>137</v>
      </c>
      <c r="C113" s="8">
        <v>161</v>
      </c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>
        <f t="shared" si="4"/>
        <v>0</v>
      </c>
      <c r="O113" s="12">
        <f t="shared" si="5"/>
        <v>0</v>
      </c>
      <c r="P113" s="11">
        <f t="shared" si="6"/>
        <v>0</v>
      </c>
      <c r="Q113" s="12">
        <f t="shared" si="7"/>
        <v>0</v>
      </c>
      <c r="R113" s="11"/>
      <c r="S113" s="11"/>
    </row>
    <row r="114" spans="1:19" ht="12.75">
      <c r="A114" s="9"/>
      <c r="B114" s="10" t="s">
        <v>26</v>
      </c>
      <c r="C114" s="8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>
        <f t="shared" si="4"/>
        <v>0</v>
      </c>
      <c r="O114" s="12">
        <f t="shared" si="5"/>
        <v>0</v>
      </c>
      <c r="P114" s="11">
        <f t="shared" si="6"/>
        <v>0</v>
      </c>
      <c r="Q114" s="12">
        <f t="shared" si="7"/>
        <v>0</v>
      </c>
      <c r="R114" s="11"/>
      <c r="S114" s="11"/>
    </row>
    <row r="115" spans="1:19" ht="12.75">
      <c r="A115" s="9">
        <v>80</v>
      </c>
      <c r="B115" s="13" t="s">
        <v>138</v>
      </c>
      <c r="C115" s="8">
        <v>994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1">
        <f t="shared" si="4"/>
        <v>0</v>
      </c>
      <c r="O115" s="12">
        <f t="shared" si="5"/>
        <v>0</v>
      </c>
      <c r="P115" s="11">
        <f t="shared" si="6"/>
        <v>0</v>
      </c>
      <c r="Q115" s="12">
        <f t="shared" si="7"/>
        <v>0</v>
      </c>
      <c r="R115" s="14">
        <v>0</v>
      </c>
      <c r="S115" s="14">
        <v>0</v>
      </c>
    </row>
    <row r="116" spans="1:19" ht="12.75">
      <c r="A116" s="9"/>
      <c r="B116" s="10" t="s">
        <v>11</v>
      </c>
      <c r="C116" s="8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1">
        <f t="shared" si="4"/>
        <v>0</v>
      </c>
      <c r="O116" s="12">
        <f t="shared" si="5"/>
        <v>0</v>
      </c>
      <c r="P116" s="11">
        <f t="shared" si="6"/>
        <v>0</v>
      </c>
      <c r="Q116" s="12">
        <f t="shared" si="7"/>
        <v>0</v>
      </c>
      <c r="R116" s="14"/>
      <c r="S116" s="14"/>
    </row>
    <row r="117" spans="1:19" ht="12.75">
      <c r="A117" s="9">
        <v>81</v>
      </c>
      <c r="B117" s="13" t="s">
        <v>139</v>
      </c>
      <c r="C117" s="8">
        <v>518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1">
        <f t="shared" si="4"/>
        <v>0</v>
      </c>
      <c r="O117" s="12">
        <f t="shared" si="5"/>
        <v>0</v>
      </c>
      <c r="P117" s="11">
        <f t="shared" si="6"/>
        <v>0</v>
      </c>
      <c r="Q117" s="12">
        <f t="shared" si="7"/>
        <v>0</v>
      </c>
      <c r="R117" s="14">
        <v>0</v>
      </c>
      <c r="S117" s="15">
        <v>0</v>
      </c>
    </row>
    <row r="118" spans="1:19" ht="12.75">
      <c r="A118" s="9"/>
      <c r="B118" s="10" t="s">
        <v>17</v>
      </c>
      <c r="C118" s="8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1">
        <f t="shared" si="4"/>
        <v>0</v>
      </c>
      <c r="O118" s="12">
        <f t="shared" si="5"/>
        <v>0</v>
      </c>
      <c r="P118" s="11">
        <f t="shared" si="6"/>
        <v>0</v>
      </c>
      <c r="Q118" s="12">
        <f t="shared" si="7"/>
        <v>0</v>
      </c>
      <c r="R118" s="14"/>
      <c r="S118" s="14"/>
    </row>
    <row r="119" spans="1:19" ht="12.75">
      <c r="A119" s="9">
        <v>82</v>
      </c>
      <c r="B119" s="13" t="s">
        <v>140</v>
      </c>
      <c r="C119" s="8">
        <v>198</v>
      </c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1">
        <f t="shared" si="4"/>
        <v>0</v>
      </c>
      <c r="O119" s="12">
        <f t="shared" si="5"/>
        <v>0</v>
      </c>
      <c r="P119" s="11">
        <f t="shared" si="6"/>
        <v>0</v>
      </c>
      <c r="Q119" s="12">
        <f t="shared" si="7"/>
        <v>0</v>
      </c>
      <c r="R119" s="14"/>
      <c r="S119" s="14"/>
    </row>
    <row r="120" spans="1:19" ht="12.75">
      <c r="A120" s="9">
        <v>83</v>
      </c>
      <c r="B120" s="13" t="s">
        <v>141</v>
      </c>
      <c r="C120" s="8">
        <v>199</v>
      </c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1">
        <f t="shared" si="4"/>
        <v>0</v>
      </c>
      <c r="O120" s="12">
        <f t="shared" si="5"/>
        <v>0</v>
      </c>
      <c r="P120" s="11">
        <f t="shared" si="6"/>
        <v>0</v>
      </c>
      <c r="Q120" s="12">
        <f t="shared" si="7"/>
        <v>0</v>
      </c>
      <c r="R120" s="14"/>
      <c r="S120" s="14"/>
    </row>
    <row r="121" spans="1:19" ht="12.75">
      <c r="A121" s="9">
        <v>84</v>
      </c>
      <c r="B121" s="13" t="s">
        <v>142</v>
      </c>
      <c r="C121" s="8">
        <v>196</v>
      </c>
      <c r="D121" s="14">
        <v>69</v>
      </c>
      <c r="E121" s="14">
        <v>72.2</v>
      </c>
      <c r="F121" s="14">
        <v>0</v>
      </c>
      <c r="G121" s="14">
        <v>0</v>
      </c>
      <c r="H121" s="14">
        <v>221</v>
      </c>
      <c r="I121" s="14">
        <v>260</v>
      </c>
      <c r="J121" s="14">
        <v>0</v>
      </c>
      <c r="K121" s="14">
        <v>0</v>
      </c>
      <c r="L121" s="14">
        <v>0</v>
      </c>
      <c r="M121" s="14">
        <v>0</v>
      </c>
      <c r="N121" s="11">
        <f t="shared" si="4"/>
        <v>290</v>
      </c>
      <c r="O121" s="12">
        <f t="shared" si="5"/>
        <v>332.2</v>
      </c>
      <c r="P121" s="11">
        <f t="shared" si="6"/>
        <v>663</v>
      </c>
      <c r="Q121" s="12">
        <f t="shared" si="7"/>
        <v>752.8</v>
      </c>
      <c r="R121" s="14">
        <v>953</v>
      </c>
      <c r="S121" s="14">
        <v>1085</v>
      </c>
    </row>
    <row r="122" spans="1:19" ht="12.75">
      <c r="A122" s="9">
        <v>85</v>
      </c>
      <c r="B122" s="13" t="s">
        <v>143</v>
      </c>
      <c r="C122" s="8">
        <v>197</v>
      </c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1">
        <f t="shared" si="4"/>
        <v>0</v>
      </c>
      <c r="O122" s="12">
        <f t="shared" si="5"/>
        <v>0</v>
      </c>
      <c r="P122" s="11">
        <f t="shared" si="6"/>
        <v>0</v>
      </c>
      <c r="Q122" s="12">
        <f t="shared" si="7"/>
        <v>0</v>
      </c>
      <c r="R122" s="14"/>
      <c r="S122" s="14"/>
    </row>
    <row r="123" spans="1:19" ht="12.75">
      <c r="A123" s="9"/>
      <c r="B123" s="10" t="s">
        <v>25</v>
      </c>
      <c r="C123" s="8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1">
        <f t="shared" si="4"/>
        <v>0</v>
      </c>
      <c r="O123" s="12">
        <f t="shared" si="5"/>
        <v>0</v>
      </c>
      <c r="P123" s="11">
        <f t="shared" si="6"/>
        <v>0</v>
      </c>
      <c r="Q123" s="12">
        <f t="shared" si="7"/>
        <v>0</v>
      </c>
      <c r="R123" s="14"/>
      <c r="S123" s="14"/>
    </row>
    <row r="124" spans="1:19" ht="12.75">
      <c r="A124" s="9">
        <v>86</v>
      </c>
      <c r="B124" s="13" t="s">
        <v>144</v>
      </c>
      <c r="C124" s="8">
        <v>936</v>
      </c>
      <c r="D124" s="14">
        <v>58</v>
      </c>
      <c r="E124" s="15">
        <v>105</v>
      </c>
      <c r="F124" s="14">
        <v>50</v>
      </c>
      <c r="G124" s="15">
        <v>72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1">
        <f t="shared" si="4"/>
        <v>108</v>
      </c>
      <c r="O124" s="12">
        <f t="shared" si="5"/>
        <v>177</v>
      </c>
      <c r="P124" s="11">
        <f t="shared" si="6"/>
        <v>613</v>
      </c>
      <c r="Q124" s="12">
        <f t="shared" si="7"/>
        <v>482</v>
      </c>
      <c r="R124" s="14">
        <v>721</v>
      </c>
      <c r="S124" s="15">
        <v>659</v>
      </c>
    </row>
    <row r="125" spans="1:19" ht="12.75">
      <c r="A125" s="9"/>
      <c r="B125" s="10" t="s">
        <v>29</v>
      </c>
      <c r="C125" s="9"/>
      <c r="D125" s="16"/>
      <c r="E125" s="16"/>
      <c r="F125" s="16"/>
      <c r="G125" s="17"/>
      <c r="H125" s="16"/>
      <c r="I125" s="16"/>
      <c r="J125" s="16"/>
      <c r="K125" s="16"/>
      <c r="L125" s="16"/>
      <c r="M125" s="16"/>
      <c r="N125" s="18"/>
      <c r="O125" s="19"/>
      <c r="P125" s="18"/>
      <c r="Q125" s="19"/>
      <c r="R125" s="16"/>
      <c r="S125" s="16"/>
    </row>
    <row r="126" spans="1:19" ht="12.75">
      <c r="A126" s="9">
        <v>87</v>
      </c>
      <c r="B126" s="13" t="s">
        <v>30</v>
      </c>
      <c r="C126" s="9">
        <v>280</v>
      </c>
      <c r="D126" s="20">
        <v>7</v>
      </c>
      <c r="E126" s="21">
        <v>4.1</v>
      </c>
      <c r="F126" s="20">
        <v>95</v>
      </c>
      <c r="G126" s="21">
        <v>89.23</v>
      </c>
      <c r="H126" s="20">
        <v>0</v>
      </c>
      <c r="I126" s="21">
        <v>0</v>
      </c>
      <c r="J126" s="20">
        <v>119</v>
      </c>
      <c r="K126" s="21">
        <v>108</v>
      </c>
      <c r="L126" s="20">
        <v>0</v>
      </c>
      <c r="M126" s="21">
        <v>0</v>
      </c>
      <c r="N126" s="11">
        <f t="shared" si="4"/>
        <v>221</v>
      </c>
      <c r="O126" s="12">
        <f t="shared" si="5"/>
        <v>201.32999999999998</v>
      </c>
      <c r="P126" s="11">
        <f t="shared" si="6"/>
        <v>271</v>
      </c>
      <c r="Q126" s="12">
        <f t="shared" si="7"/>
        <v>426.67</v>
      </c>
      <c r="R126" s="20">
        <v>492</v>
      </c>
      <c r="S126" s="21">
        <v>628</v>
      </c>
    </row>
    <row r="127" spans="1:19" ht="12.75">
      <c r="A127" s="22">
        <v>88</v>
      </c>
      <c r="B127" s="23" t="s">
        <v>31</v>
      </c>
      <c r="C127" s="22">
        <v>276</v>
      </c>
      <c r="D127" s="22"/>
      <c r="E127" s="24"/>
      <c r="F127" s="22">
        <v>974</v>
      </c>
      <c r="G127" s="24">
        <v>730.5</v>
      </c>
      <c r="H127" s="22"/>
      <c r="I127" s="24"/>
      <c r="J127" s="22"/>
      <c r="K127" s="24"/>
      <c r="L127" s="22"/>
      <c r="M127" s="24"/>
      <c r="N127" s="11">
        <f t="shared" si="4"/>
        <v>974</v>
      </c>
      <c r="O127" s="12">
        <f t="shared" si="5"/>
        <v>730.5</v>
      </c>
      <c r="P127" s="11">
        <f t="shared" si="6"/>
        <v>12476</v>
      </c>
      <c r="Q127" s="12">
        <f t="shared" si="7"/>
        <v>5472.87</v>
      </c>
      <c r="R127" s="22">
        <v>13450</v>
      </c>
      <c r="S127" s="24">
        <v>6203.37</v>
      </c>
    </row>
    <row r="128" spans="1:19" ht="12.75">
      <c r="A128" s="9">
        <v>89</v>
      </c>
      <c r="B128" s="13" t="s">
        <v>32</v>
      </c>
      <c r="C128" s="9">
        <v>278</v>
      </c>
      <c r="D128" s="22">
        <v>16</v>
      </c>
      <c r="E128" s="24">
        <v>31.21</v>
      </c>
      <c r="F128" s="22">
        <v>2690</v>
      </c>
      <c r="G128" s="24">
        <v>1610.32</v>
      </c>
      <c r="H128" s="22">
        <v>0</v>
      </c>
      <c r="I128" s="24">
        <v>0</v>
      </c>
      <c r="J128" s="22">
        <v>16</v>
      </c>
      <c r="K128" s="24">
        <v>10.22</v>
      </c>
      <c r="L128" s="22">
        <v>0</v>
      </c>
      <c r="M128" s="24">
        <v>0</v>
      </c>
      <c r="N128" s="11">
        <f t="shared" si="4"/>
        <v>2722</v>
      </c>
      <c r="O128" s="12">
        <f t="shared" si="5"/>
        <v>1651.75</v>
      </c>
      <c r="P128" s="11">
        <f t="shared" si="6"/>
        <v>21881</v>
      </c>
      <c r="Q128" s="12">
        <f t="shared" si="7"/>
        <v>6915.32</v>
      </c>
      <c r="R128" s="22">
        <v>24603</v>
      </c>
      <c r="S128" s="24">
        <v>8567.07</v>
      </c>
    </row>
    <row r="129" spans="1:19" ht="12.75">
      <c r="A129" s="9">
        <v>90</v>
      </c>
      <c r="B129" s="13" t="s">
        <v>33</v>
      </c>
      <c r="C129" s="9">
        <v>274</v>
      </c>
      <c r="D129" s="22">
        <v>26</v>
      </c>
      <c r="E129" s="24">
        <v>16.4</v>
      </c>
      <c r="F129" s="22">
        <v>3261</v>
      </c>
      <c r="G129" s="24">
        <v>3806</v>
      </c>
      <c r="H129" s="22">
        <v>0</v>
      </c>
      <c r="I129" s="24">
        <v>0</v>
      </c>
      <c r="J129" s="22">
        <v>406</v>
      </c>
      <c r="K129" s="24">
        <v>244.7</v>
      </c>
      <c r="L129" s="22">
        <v>0</v>
      </c>
      <c r="M129" s="24">
        <v>0</v>
      </c>
      <c r="N129" s="11">
        <f t="shared" si="4"/>
        <v>3693</v>
      </c>
      <c r="O129" s="12">
        <f t="shared" si="5"/>
        <v>4067.1</v>
      </c>
      <c r="P129" s="11">
        <f t="shared" si="6"/>
        <v>7442</v>
      </c>
      <c r="Q129" s="12">
        <f t="shared" si="7"/>
        <v>10096.9</v>
      </c>
      <c r="R129" s="22">
        <v>11135</v>
      </c>
      <c r="S129" s="24">
        <v>14164</v>
      </c>
    </row>
    <row r="130" spans="1:19" ht="12.75">
      <c r="A130" s="9">
        <v>91</v>
      </c>
      <c r="B130" s="13" t="s">
        <v>34</v>
      </c>
      <c r="C130" s="9">
        <v>272</v>
      </c>
      <c r="D130" s="22">
        <v>5</v>
      </c>
      <c r="E130" s="24">
        <v>7.38</v>
      </c>
      <c r="F130" s="22">
        <v>2043</v>
      </c>
      <c r="G130" s="24">
        <v>2241.82</v>
      </c>
      <c r="H130" s="22">
        <v>0</v>
      </c>
      <c r="I130" s="24">
        <v>0</v>
      </c>
      <c r="J130" s="22">
        <v>16</v>
      </c>
      <c r="K130" s="24">
        <v>9.76</v>
      </c>
      <c r="L130" s="22">
        <v>0</v>
      </c>
      <c r="M130" s="24">
        <v>0</v>
      </c>
      <c r="N130" s="11">
        <f t="shared" si="4"/>
        <v>2064</v>
      </c>
      <c r="O130" s="12">
        <f t="shared" si="5"/>
        <v>2258.9600000000005</v>
      </c>
      <c r="P130" s="11">
        <f t="shared" si="6"/>
        <v>6252</v>
      </c>
      <c r="Q130" s="12">
        <f t="shared" si="7"/>
        <v>8950.14</v>
      </c>
      <c r="R130" s="22">
        <v>8316</v>
      </c>
      <c r="S130" s="24">
        <v>11209.1</v>
      </c>
    </row>
    <row r="131" spans="1:19" ht="12.75">
      <c r="A131" s="9">
        <v>92</v>
      </c>
      <c r="B131" s="13" t="s">
        <v>35</v>
      </c>
      <c r="C131" s="9">
        <v>270</v>
      </c>
      <c r="D131" s="22">
        <v>12</v>
      </c>
      <c r="E131" s="24">
        <v>8.07</v>
      </c>
      <c r="F131" s="22">
        <v>13076</v>
      </c>
      <c r="G131" s="24">
        <v>4641.18</v>
      </c>
      <c r="H131" s="22">
        <v>0</v>
      </c>
      <c r="I131" s="24">
        <v>0</v>
      </c>
      <c r="J131" s="22">
        <v>21</v>
      </c>
      <c r="K131" s="24">
        <v>16.77</v>
      </c>
      <c r="L131" s="22">
        <v>0</v>
      </c>
      <c r="M131" s="24">
        <v>0</v>
      </c>
      <c r="N131" s="11">
        <f t="shared" si="4"/>
        <v>13109</v>
      </c>
      <c r="O131" s="12">
        <f t="shared" si="5"/>
        <v>4666.02</v>
      </c>
      <c r="P131" s="11">
        <f t="shared" si="6"/>
        <v>61272</v>
      </c>
      <c r="Q131" s="12">
        <f t="shared" si="7"/>
        <v>18539.88</v>
      </c>
      <c r="R131" s="22">
        <v>74381</v>
      </c>
      <c r="S131" s="24">
        <v>23205.9</v>
      </c>
    </row>
    <row r="132" spans="1:19" ht="12.75">
      <c r="A132" s="9">
        <v>93</v>
      </c>
      <c r="B132" s="13" t="s">
        <v>36</v>
      </c>
      <c r="C132" s="9">
        <v>244</v>
      </c>
      <c r="D132" s="25"/>
      <c r="E132" s="26"/>
      <c r="F132" s="25"/>
      <c r="G132" s="26"/>
      <c r="H132" s="25"/>
      <c r="I132" s="26"/>
      <c r="J132" s="25"/>
      <c r="K132" s="26"/>
      <c r="L132" s="25"/>
      <c r="M132" s="26"/>
      <c r="N132" s="11">
        <f t="shared" si="4"/>
        <v>0</v>
      </c>
      <c r="O132" s="12">
        <f t="shared" si="5"/>
        <v>0</v>
      </c>
      <c r="P132" s="11">
        <f t="shared" si="6"/>
        <v>0</v>
      </c>
      <c r="Q132" s="12">
        <f t="shared" si="7"/>
        <v>0</v>
      </c>
      <c r="R132" s="25"/>
      <c r="S132" s="26"/>
    </row>
    <row r="133" spans="1:19" ht="12.75">
      <c r="A133" s="9">
        <v>94</v>
      </c>
      <c r="B133" s="13" t="s">
        <v>76</v>
      </c>
      <c r="C133" s="9">
        <v>241</v>
      </c>
      <c r="D133" s="25"/>
      <c r="E133" s="26"/>
      <c r="F133" s="25"/>
      <c r="G133" s="26"/>
      <c r="H133" s="25"/>
      <c r="I133" s="26"/>
      <c r="J133" s="25"/>
      <c r="K133" s="26"/>
      <c r="L133" s="25"/>
      <c r="M133" s="26"/>
      <c r="N133" s="11">
        <f t="shared" si="4"/>
        <v>0</v>
      </c>
      <c r="O133" s="12">
        <f t="shared" si="5"/>
        <v>0</v>
      </c>
      <c r="P133" s="11">
        <f t="shared" si="6"/>
        <v>0</v>
      </c>
      <c r="Q133" s="12">
        <f t="shared" si="7"/>
        <v>0</v>
      </c>
      <c r="R133" s="25"/>
      <c r="S133" s="26"/>
    </row>
    <row r="134" spans="1:19" ht="12.75">
      <c r="A134" s="9">
        <v>95</v>
      </c>
      <c r="B134" s="13" t="s">
        <v>37</v>
      </c>
      <c r="C134" s="9">
        <v>269</v>
      </c>
      <c r="D134" s="22">
        <v>9</v>
      </c>
      <c r="E134" s="24">
        <v>103.95</v>
      </c>
      <c r="F134" s="22">
        <v>42</v>
      </c>
      <c r="G134" s="24">
        <v>485.11</v>
      </c>
      <c r="H134" s="22">
        <v>9</v>
      </c>
      <c r="I134" s="24">
        <v>23</v>
      </c>
      <c r="J134" s="22">
        <v>49</v>
      </c>
      <c r="K134" s="24">
        <v>566.79</v>
      </c>
      <c r="L134" s="22">
        <v>0</v>
      </c>
      <c r="M134" s="24">
        <v>0</v>
      </c>
      <c r="N134" s="11">
        <f t="shared" si="4"/>
        <v>109</v>
      </c>
      <c r="O134" s="12">
        <f t="shared" si="5"/>
        <v>1178.85</v>
      </c>
      <c r="P134" s="11">
        <f t="shared" si="6"/>
        <v>258</v>
      </c>
      <c r="Q134" s="12">
        <f t="shared" si="7"/>
        <v>19310.550000000003</v>
      </c>
      <c r="R134" s="22">
        <v>367</v>
      </c>
      <c r="S134" s="24">
        <v>20489.4</v>
      </c>
    </row>
    <row r="135" spans="1:19" ht="12.75">
      <c r="A135" s="9">
        <v>96</v>
      </c>
      <c r="B135" s="13" t="s">
        <v>38</v>
      </c>
      <c r="C135" s="9">
        <v>249</v>
      </c>
      <c r="D135" s="25"/>
      <c r="E135" s="26"/>
      <c r="F135" s="25"/>
      <c r="G135" s="26"/>
      <c r="H135" s="25"/>
      <c r="I135" s="26"/>
      <c r="J135" s="25"/>
      <c r="K135" s="26"/>
      <c r="L135" s="25"/>
      <c r="M135" s="26"/>
      <c r="N135" s="11">
        <f t="shared" si="4"/>
        <v>0</v>
      </c>
      <c r="O135" s="12">
        <f t="shared" si="5"/>
        <v>0</v>
      </c>
      <c r="P135" s="11">
        <f t="shared" si="6"/>
        <v>0</v>
      </c>
      <c r="Q135" s="12">
        <f t="shared" si="7"/>
        <v>0</v>
      </c>
      <c r="R135" s="25"/>
      <c r="S135" s="26"/>
    </row>
    <row r="136" spans="1:19" ht="12.75">
      <c r="A136" s="9">
        <v>97</v>
      </c>
      <c r="B136" s="13" t="s">
        <v>68</v>
      </c>
      <c r="C136" s="9">
        <v>250</v>
      </c>
      <c r="D136" s="22">
        <v>42</v>
      </c>
      <c r="E136" s="24">
        <v>19.65</v>
      </c>
      <c r="F136" s="22">
        <v>4310</v>
      </c>
      <c r="G136" s="24">
        <v>2856.13</v>
      </c>
      <c r="H136" s="22"/>
      <c r="I136" s="24"/>
      <c r="J136" s="22">
        <v>190</v>
      </c>
      <c r="K136" s="24">
        <v>104.3</v>
      </c>
      <c r="L136" s="22"/>
      <c r="M136" s="24"/>
      <c r="N136" s="11">
        <f t="shared" si="4"/>
        <v>4542</v>
      </c>
      <c r="O136" s="12">
        <f t="shared" si="5"/>
        <v>2980.0800000000004</v>
      </c>
      <c r="P136" s="11">
        <f t="shared" si="6"/>
        <v>8064</v>
      </c>
      <c r="Q136" s="12">
        <f t="shared" si="7"/>
        <v>8426.55</v>
      </c>
      <c r="R136" s="22">
        <v>12606</v>
      </c>
      <c r="S136" s="24">
        <v>11406.63</v>
      </c>
    </row>
    <row r="137" spans="1:19" ht="12.75">
      <c r="A137" s="9">
        <v>98</v>
      </c>
      <c r="B137" s="13" t="s">
        <v>77</v>
      </c>
      <c r="C137" s="9">
        <v>257</v>
      </c>
      <c r="D137" s="25"/>
      <c r="E137" s="27"/>
      <c r="F137" s="25"/>
      <c r="G137" s="26"/>
      <c r="H137" s="25"/>
      <c r="I137" s="26"/>
      <c r="J137" s="25"/>
      <c r="K137" s="26"/>
      <c r="L137" s="25"/>
      <c r="M137" s="26"/>
      <c r="N137" s="11">
        <f t="shared" si="4"/>
        <v>0</v>
      </c>
      <c r="O137" s="12">
        <f t="shared" si="5"/>
        <v>0</v>
      </c>
      <c r="P137" s="11">
        <f t="shared" si="6"/>
        <v>0</v>
      </c>
      <c r="Q137" s="12">
        <f t="shared" si="7"/>
        <v>0</v>
      </c>
      <c r="R137" s="25"/>
      <c r="S137" s="26"/>
    </row>
    <row r="138" spans="1:19" ht="12.75">
      <c r="A138" s="9">
        <v>99</v>
      </c>
      <c r="B138" s="13" t="s">
        <v>78</v>
      </c>
      <c r="C138" s="9">
        <v>246</v>
      </c>
      <c r="D138" s="25"/>
      <c r="E138" s="26"/>
      <c r="F138" s="25"/>
      <c r="G138" s="26"/>
      <c r="H138" s="25"/>
      <c r="I138" s="26"/>
      <c r="J138" s="25"/>
      <c r="K138" s="26"/>
      <c r="L138" s="25"/>
      <c r="M138" s="26"/>
      <c r="N138" s="11">
        <f t="shared" si="4"/>
        <v>0</v>
      </c>
      <c r="O138" s="12">
        <f t="shared" si="5"/>
        <v>0</v>
      </c>
      <c r="P138" s="11">
        <f t="shared" si="6"/>
        <v>0</v>
      </c>
      <c r="Q138" s="12">
        <f t="shared" si="7"/>
        <v>0</v>
      </c>
      <c r="R138" s="25"/>
      <c r="S138" s="26"/>
    </row>
    <row r="139" spans="1:19" ht="12.75">
      <c r="A139" s="9">
        <v>100</v>
      </c>
      <c r="B139" s="13" t="s">
        <v>154</v>
      </c>
      <c r="C139" s="9">
        <v>279</v>
      </c>
      <c r="D139" s="25"/>
      <c r="E139" s="26"/>
      <c r="F139" s="27"/>
      <c r="G139" s="26"/>
      <c r="H139" s="25"/>
      <c r="I139" s="26"/>
      <c r="J139" s="25"/>
      <c r="K139" s="26"/>
      <c r="L139" s="25"/>
      <c r="M139" s="26"/>
      <c r="N139" s="11">
        <f aca="true" t="shared" si="8" ref="N139:N163">D139+F139+H139+J139+L139</f>
        <v>0</v>
      </c>
      <c r="O139" s="12">
        <f aca="true" t="shared" si="9" ref="O139:O163">E139+G139+I139+K139+M139</f>
        <v>0</v>
      </c>
      <c r="P139" s="11">
        <f aca="true" t="shared" si="10" ref="P139:P163">R139-N139</f>
        <v>0</v>
      </c>
      <c r="Q139" s="12">
        <f aca="true" t="shared" si="11" ref="Q139:Q163">S139-O139</f>
        <v>0</v>
      </c>
      <c r="R139" s="25"/>
      <c r="S139" s="26"/>
    </row>
    <row r="140" spans="1:19" ht="12.75">
      <c r="A140" s="9">
        <v>101</v>
      </c>
      <c r="B140" s="13" t="s">
        <v>79</v>
      </c>
      <c r="C140" s="9">
        <v>275</v>
      </c>
      <c r="D140" s="27"/>
      <c r="E140" s="27"/>
      <c r="F140" s="25"/>
      <c r="G140" s="26"/>
      <c r="H140" s="25"/>
      <c r="I140" s="26"/>
      <c r="J140" s="25"/>
      <c r="K140" s="26"/>
      <c r="L140" s="25"/>
      <c r="M140" s="26"/>
      <c r="N140" s="11">
        <f t="shared" si="8"/>
        <v>0</v>
      </c>
      <c r="O140" s="12">
        <f t="shared" si="9"/>
        <v>0</v>
      </c>
      <c r="P140" s="11">
        <f t="shared" si="10"/>
        <v>0</v>
      </c>
      <c r="Q140" s="12">
        <f t="shared" si="11"/>
        <v>0</v>
      </c>
      <c r="R140" s="25"/>
      <c r="S140" s="26"/>
    </row>
    <row r="141" spans="1:19" ht="12.75">
      <c r="A141" s="9">
        <v>102</v>
      </c>
      <c r="B141" s="13" t="s">
        <v>158</v>
      </c>
      <c r="C141" s="9">
        <v>268</v>
      </c>
      <c r="D141" s="22">
        <v>7</v>
      </c>
      <c r="E141" s="24">
        <v>6.15</v>
      </c>
      <c r="F141" s="22">
        <v>518</v>
      </c>
      <c r="G141" s="24">
        <v>314.88</v>
      </c>
      <c r="H141" s="22"/>
      <c r="I141" s="24"/>
      <c r="J141" s="22">
        <v>26</v>
      </c>
      <c r="K141" s="24">
        <v>16.2</v>
      </c>
      <c r="L141" s="22"/>
      <c r="M141" s="24"/>
      <c r="N141" s="11">
        <f t="shared" si="8"/>
        <v>551</v>
      </c>
      <c r="O141" s="12">
        <f t="shared" si="9"/>
        <v>337.22999999999996</v>
      </c>
      <c r="P141" s="11">
        <f t="shared" si="10"/>
        <v>600</v>
      </c>
      <c r="Q141" s="12">
        <f t="shared" si="11"/>
        <v>1384.71</v>
      </c>
      <c r="R141" s="22">
        <v>1151</v>
      </c>
      <c r="S141" s="24">
        <v>1721.94</v>
      </c>
    </row>
    <row r="142" spans="1:19" ht="12.75">
      <c r="A142" s="9">
        <v>103</v>
      </c>
      <c r="B142" s="13" t="s">
        <v>155</v>
      </c>
      <c r="C142" s="9">
        <v>252</v>
      </c>
      <c r="D142" s="25"/>
      <c r="E142" s="26"/>
      <c r="F142" s="25"/>
      <c r="G142" s="26"/>
      <c r="H142" s="25"/>
      <c r="I142" s="26"/>
      <c r="J142" s="25"/>
      <c r="K142" s="26"/>
      <c r="L142" s="25"/>
      <c r="M142" s="26"/>
      <c r="N142" s="11">
        <f t="shared" si="8"/>
        <v>0</v>
      </c>
      <c r="O142" s="12">
        <f t="shared" si="9"/>
        <v>0</v>
      </c>
      <c r="P142" s="11">
        <f t="shared" si="10"/>
        <v>0</v>
      </c>
      <c r="Q142" s="12">
        <f t="shared" si="11"/>
        <v>0</v>
      </c>
      <c r="R142" s="25"/>
      <c r="S142" s="26"/>
    </row>
    <row r="143" spans="1:19" ht="12.75">
      <c r="A143" s="9">
        <v>104</v>
      </c>
      <c r="B143" s="13" t="s">
        <v>156</v>
      </c>
      <c r="C143" s="9">
        <v>267</v>
      </c>
      <c r="D143" s="25"/>
      <c r="E143" s="26"/>
      <c r="F143" s="25"/>
      <c r="G143" s="26"/>
      <c r="H143" s="25"/>
      <c r="I143" s="26"/>
      <c r="J143" s="25"/>
      <c r="K143" s="26"/>
      <c r="L143" s="25"/>
      <c r="M143" s="26"/>
      <c r="N143" s="11">
        <f t="shared" si="8"/>
        <v>0</v>
      </c>
      <c r="O143" s="12">
        <f t="shared" si="9"/>
        <v>0</v>
      </c>
      <c r="P143" s="11">
        <f t="shared" si="10"/>
        <v>0</v>
      </c>
      <c r="Q143" s="12">
        <f t="shared" si="11"/>
        <v>0</v>
      </c>
      <c r="R143" s="25"/>
      <c r="S143" s="26"/>
    </row>
    <row r="144" spans="1:19" ht="12.75">
      <c r="A144" s="9">
        <v>105</v>
      </c>
      <c r="B144" s="13" t="s">
        <v>39</v>
      </c>
      <c r="C144" s="9">
        <v>202</v>
      </c>
      <c r="D144" s="22">
        <v>1</v>
      </c>
      <c r="E144" s="24">
        <v>1.9</v>
      </c>
      <c r="F144" s="22">
        <v>43</v>
      </c>
      <c r="G144" s="24">
        <v>67</v>
      </c>
      <c r="H144" s="22">
        <v>0</v>
      </c>
      <c r="I144" s="24">
        <v>0</v>
      </c>
      <c r="J144" s="22">
        <v>38</v>
      </c>
      <c r="K144" s="24">
        <v>85</v>
      </c>
      <c r="L144" s="22">
        <v>0</v>
      </c>
      <c r="M144" s="24">
        <v>0</v>
      </c>
      <c r="N144" s="11">
        <f t="shared" si="8"/>
        <v>82</v>
      </c>
      <c r="O144" s="12">
        <f t="shared" si="9"/>
        <v>153.9</v>
      </c>
      <c r="P144" s="11">
        <f t="shared" si="10"/>
        <v>86</v>
      </c>
      <c r="Q144" s="12">
        <f t="shared" si="11"/>
        <v>172.1</v>
      </c>
      <c r="R144" s="22">
        <v>168</v>
      </c>
      <c r="S144" s="24">
        <v>326</v>
      </c>
    </row>
    <row r="145" spans="1:19" ht="12.75">
      <c r="A145" s="9">
        <v>106</v>
      </c>
      <c r="B145" s="13" t="s">
        <v>157</v>
      </c>
      <c r="C145" s="9">
        <v>247</v>
      </c>
      <c r="D145" s="22">
        <v>0</v>
      </c>
      <c r="E145" s="24">
        <v>0</v>
      </c>
      <c r="F145" s="22">
        <v>22</v>
      </c>
      <c r="G145" s="24">
        <v>80.3</v>
      </c>
      <c r="H145" s="22">
        <v>0</v>
      </c>
      <c r="I145" s="24">
        <v>0</v>
      </c>
      <c r="J145" s="22">
        <v>55</v>
      </c>
      <c r="K145" s="24">
        <v>232</v>
      </c>
      <c r="L145" s="22">
        <v>0</v>
      </c>
      <c r="M145" s="24">
        <v>0</v>
      </c>
      <c r="N145" s="11">
        <f t="shared" si="8"/>
        <v>77</v>
      </c>
      <c r="O145" s="12">
        <f t="shared" si="9"/>
        <v>312.3</v>
      </c>
      <c r="P145" s="11">
        <f t="shared" si="10"/>
        <v>781</v>
      </c>
      <c r="Q145" s="12">
        <f t="shared" si="11"/>
        <v>447.08</v>
      </c>
      <c r="R145" s="22">
        <v>858</v>
      </c>
      <c r="S145" s="24">
        <v>759.38</v>
      </c>
    </row>
    <row r="146" spans="1:19" ht="12.75">
      <c r="A146" s="9">
        <v>107</v>
      </c>
      <c r="B146" s="13" t="s">
        <v>75</v>
      </c>
      <c r="C146" s="9">
        <v>200</v>
      </c>
      <c r="D146" s="22">
        <v>51</v>
      </c>
      <c r="E146" s="24">
        <v>213</v>
      </c>
      <c r="F146" s="22">
        <v>2445</v>
      </c>
      <c r="G146" s="24">
        <v>4825</v>
      </c>
      <c r="H146" s="22">
        <v>29</v>
      </c>
      <c r="I146" s="24">
        <v>34.56</v>
      </c>
      <c r="J146" s="22">
        <v>148</v>
      </c>
      <c r="K146" s="24">
        <v>998</v>
      </c>
      <c r="L146" s="22">
        <v>0</v>
      </c>
      <c r="M146" s="24">
        <v>0</v>
      </c>
      <c r="N146" s="11">
        <f t="shared" si="8"/>
        <v>2673</v>
      </c>
      <c r="O146" s="12">
        <f t="shared" si="9"/>
        <v>6070.56</v>
      </c>
      <c r="P146" s="11">
        <f t="shared" si="10"/>
        <v>7984</v>
      </c>
      <c r="Q146" s="12">
        <f t="shared" si="11"/>
        <v>13351.14</v>
      </c>
      <c r="R146" s="22">
        <v>10657</v>
      </c>
      <c r="S146" s="24">
        <v>19421.7</v>
      </c>
    </row>
    <row r="147" spans="1:19" ht="12.75">
      <c r="A147" s="9"/>
      <c r="B147" s="13"/>
      <c r="C147" s="9"/>
      <c r="D147" s="22"/>
      <c r="E147" s="24"/>
      <c r="F147" s="22"/>
      <c r="G147" s="24"/>
      <c r="H147" s="22"/>
      <c r="I147" s="24"/>
      <c r="J147" s="22"/>
      <c r="K147" s="24"/>
      <c r="L147" s="22"/>
      <c r="M147" s="24"/>
      <c r="N147" s="11">
        <f t="shared" si="8"/>
        <v>0</v>
      </c>
      <c r="O147" s="12">
        <f t="shared" si="9"/>
        <v>0</v>
      </c>
      <c r="P147" s="11">
        <f t="shared" si="10"/>
        <v>0</v>
      </c>
      <c r="Q147" s="12">
        <f t="shared" si="11"/>
        <v>0</v>
      </c>
      <c r="R147" s="22"/>
      <c r="S147" s="24"/>
    </row>
    <row r="148" spans="1:19" ht="12.75">
      <c r="A148" s="9"/>
      <c r="B148" s="10" t="s">
        <v>66</v>
      </c>
      <c r="C148" s="9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8"/>
      <c r="O148" s="19"/>
      <c r="P148" s="18"/>
      <c r="Q148" s="19"/>
      <c r="R148" s="16"/>
      <c r="S148" s="16"/>
    </row>
    <row r="149" spans="1:19" ht="12.75">
      <c r="A149" s="9">
        <v>108</v>
      </c>
      <c r="B149" s="13" t="s">
        <v>145</v>
      </c>
      <c r="C149" s="9">
        <v>277</v>
      </c>
      <c r="D149" s="22">
        <v>31</v>
      </c>
      <c r="E149" s="24">
        <v>68</v>
      </c>
      <c r="F149" s="22">
        <v>102</v>
      </c>
      <c r="G149" s="24">
        <v>212</v>
      </c>
      <c r="H149" s="22">
        <v>11</v>
      </c>
      <c r="I149" s="24">
        <v>61</v>
      </c>
      <c r="J149" s="22">
        <v>88</v>
      </c>
      <c r="K149" s="24">
        <v>262</v>
      </c>
      <c r="L149" s="22"/>
      <c r="M149" s="24"/>
      <c r="N149" s="11">
        <f t="shared" si="8"/>
        <v>232</v>
      </c>
      <c r="O149" s="12">
        <f t="shared" si="9"/>
        <v>603</v>
      </c>
      <c r="P149" s="11">
        <f t="shared" si="10"/>
        <v>622</v>
      </c>
      <c r="Q149" s="12">
        <f t="shared" si="11"/>
        <v>1373</v>
      </c>
      <c r="R149" s="22">
        <v>854</v>
      </c>
      <c r="S149" s="24">
        <v>1976</v>
      </c>
    </row>
    <row r="150" spans="1:19" ht="12.75">
      <c r="A150" s="9">
        <v>109</v>
      </c>
      <c r="B150" s="13" t="s">
        <v>162</v>
      </c>
      <c r="C150" s="9">
        <v>219</v>
      </c>
      <c r="D150" s="22">
        <v>25</v>
      </c>
      <c r="E150" s="24">
        <v>45</v>
      </c>
      <c r="F150" s="22">
        <v>123</v>
      </c>
      <c r="G150" s="24">
        <v>211</v>
      </c>
      <c r="H150" s="22">
        <v>25</v>
      </c>
      <c r="I150" s="24">
        <v>22</v>
      </c>
      <c r="J150" s="22">
        <v>97</v>
      </c>
      <c r="K150" s="24">
        <v>116</v>
      </c>
      <c r="L150" s="22"/>
      <c r="M150" s="24"/>
      <c r="N150" s="11">
        <f t="shared" si="8"/>
        <v>270</v>
      </c>
      <c r="O150" s="12">
        <f t="shared" si="9"/>
        <v>394</v>
      </c>
      <c r="P150" s="11">
        <f t="shared" si="10"/>
        <v>526</v>
      </c>
      <c r="Q150" s="12">
        <f t="shared" si="11"/>
        <v>1170</v>
      </c>
      <c r="R150" s="22">
        <v>796</v>
      </c>
      <c r="S150" s="24">
        <v>1564</v>
      </c>
    </row>
    <row r="151" spans="1:19" s="3" customFormat="1" ht="12.75">
      <c r="A151" s="28"/>
      <c r="B151" s="29" t="s">
        <v>20</v>
      </c>
      <c r="C151" s="28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11"/>
      <c r="O151" s="12"/>
      <c r="P151" s="11"/>
      <c r="Q151" s="12"/>
      <c r="R151" s="30"/>
      <c r="S151" s="30"/>
    </row>
    <row r="152" spans="1:19" ht="12.75">
      <c r="A152" s="9">
        <v>110</v>
      </c>
      <c r="B152" s="13" t="s">
        <v>40</v>
      </c>
      <c r="C152" s="9">
        <v>126</v>
      </c>
      <c r="D152" s="22">
        <v>0</v>
      </c>
      <c r="E152" s="24">
        <v>0</v>
      </c>
      <c r="F152" s="22">
        <v>2324</v>
      </c>
      <c r="G152" s="24">
        <v>4294</v>
      </c>
      <c r="H152" s="22">
        <v>0</v>
      </c>
      <c r="I152" s="24">
        <v>0</v>
      </c>
      <c r="J152" s="22">
        <v>0</v>
      </c>
      <c r="K152" s="24">
        <v>0</v>
      </c>
      <c r="L152" s="22">
        <v>0</v>
      </c>
      <c r="M152" s="24">
        <v>0</v>
      </c>
      <c r="N152" s="11">
        <f t="shared" si="8"/>
        <v>2324</v>
      </c>
      <c r="O152" s="12">
        <f t="shared" si="9"/>
        <v>4294</v>
      </c>
      <c r="P152" s="11">
        <f t="shared" si="10"/>
        <v>4222</v>
      </c>
      <c r="Q152" s="12">
        <f t="shared" si="11"/>
        <v>5864</v>
      </c>
      <c r="R152" s="22">
        <v>6546</v>
      </c>
      <c r="S152" s="24">
        <v>10158</v>
      </c>
    </row>
    <row r="153" spans="1:19" ht="12.75">
      <c r="A153" s="9">
        <v>111</v>
      </c>
      <c r="B153" s="13" t="s">
        <v>41</v>
      </c>
      <c r="C153" s="9">
        <v>128</v>
      </c>
      <c r="D153" s="22">
        <v>10</v>
      </c>
      <c r="E153" s="24">
        <v>24</v>
      </c>
      <c r="F153" s="22">
        <v>4922</v>
      </c>
      <c r="G153" s="24">
        <v>2359</v>
      </c>
      <c r="H153" s="22">
        <v>1</v>
      </c>
      <c r="I153" s="24">
        <v>1</v>
      </c>
      <c r="J153" s="22">
        <v>5</v>
      </c>
      <c r="K153" s="24">
        <v>17</v>
      </c>
      <c r="L153" s="22">
        <v>0</v>
      </c>
      <c r="M153" s="24">
        <v>0</v>
      </c>
      <c r="N153" s="11">
        <f t="shared" si="8"/>
        <v>4938</v>
      </c>
      <c r="O153" s="12">
        <f t="shared" si="9"/>
        <v>2401</v>
      </c>
      <c r="P153" s="11">
        <f t="shared" si="10"/>
        <v>926</v>
      </c>
      <c r="Q153" s="12">
        <f t="shared" si="11"/>
        <v>5438</v>
      </c>
      <c r="R153" s="22">
        <v>5864</v>
      </c>
      <c r="S153" s="24">
        <v>7839</v>
      </c>
    </row>
    <row r="154" spans="1:19" ht="12.75">
      <c r="A154" s="9">
        <v>112</v>
      </c>
      <c r="B154" s="13" t="s">
        <v>146</v>
      </c>
      <c r="C154" s="9">
        <v>130</v>
      </c>
      <c r="D154" s="22">
        <v>7</v>
      </c>
      <c r="E154" s="24">
        <v>18</v>
      </c>
      <c r="F154" s="22">
        <v>617</v>
      </c>
      <c r="G154" s="24">
        <v>405</v>
      </c>
      <c r="H154" s="22">
        <v>0</v>
      </c>
      <c r="I154" s="24">
        <v>0</v>
      </c>
      <c r="J154" s="22">
        <v>0</v>
      </c>
      <c r="K154" s="24">
        <v>0</v>
      </c>
      <c r="L154" s="22">
        <v>0</v>
      </c>
      <c r="M154" s="24">
        <v>0</v>
      </c>
      <c r="N154" s="11">
        <f t="shared" si="8"/>
        <v>624</v>
      </c>
      <c r="O154" s="12">
        <f t="shared" si="9"/>
        <v>423</v>
      </c>
      <c r="P154" s="11">
        <f t="shared" si="10"/>
        <v>645</v>
      </c>
      <c r="Q154" s="12">
        <f t="shared" si="11"/>
        <v>1656</v>
      </c>
      <c r="R154" s="22">
        <v>1269</v>
      </c>
      <c r="S154" s="24">
        <v>2079</v>
      </c>
    </row>
    <row r="155" spans="1:19" ht="12.75">
      <c r="A155" s="9">
        <v>113</v>
      </c>
      <c r="B155" s="13" t="s">
        <v>42</v>
      </c>
      <c r="C155" s="9">
        <v>122</v>
      </c>
      <c r="D155" s="22">
        <v>8</v>
      </c>
      <c r="E155" s="24">
        <v>19</v>
      </c>
      <c r="F155" s="22">
        <v>1985</v>
      </c>
      <c r="G155" s="31">
        <v>1483</v>
      </c>
      <c r="H155" s="22">
        <v>0</v>
      </c>
      <c r="I155" s="24">
        <v>0</v>
      </c>
      <c r="J155" s="22">
        <v>15</v>
      </c>
      <c r="K155" s="24">
        <v>39</v>
      </c>
      <c r="L155" s="22">
        <v>0</v>
      </c>
      <c r="M155" s="24">
        <v>0</v>
      </c>
      <c r="N155" s="11">
        <f t="shared" si="8"/>
        <v>2008</v>
      </c>
      <c r="O155" s="12">
        <f t="shared" si="9"/>
        <v>1541</v>
      </c>
      <c r="P155" s="11">
        <f t="shared" si="10"/>
        <v>22541</v>
      </c>
      <c r="Q155" s="12">
        <f t="shared" si="11"/>
        <v>23107</v>
      </c>
      <c r="R155" s="22">
        <v>24549</v>
      </c>
      <c r="S155" s="24">
        <v>24648</v>
      </c>
    </row>
    <row r="156" spans="1:19" ht="12.75">
      <c r="A156" s="9">
        <v>114</v>
      </c>
      <c r="B156" s="13" t="s">
        <v>163</v>
      </c>
      <c r="C156" s="9">
        <v>103</v>
      </c>
      <c r="D156" s="22">
        <v>0</v>
      </c>
      <c r="E156" s="24">
        <v>0</v>
      </c>
      <c r="F156" s="22">
        <v>2218</v>
      </c>
      <c r="G156" s="24">
        <v>2008</v>
      </c>
      <c r="H156" s="22">
        <v>0</v>
      </c>
      <c r="I156" s="24">
        <v>0</v>
      </c>
      <c r="J156" s="22">
        <v>0</v>
      </c>
      <c r="K156" s="24">
        <v>0</v>
      </c>
      <c r="L156" s="22">
        <v>0</v>
      </c>
      <c r="M156" s="24">
        <v>0</v>
      </c>
      <c r="N156" s="11">
        <f t="shared" si="8"/>
        <v>2218</v>
      </c>
      <c r="O156" s="12">
        <f t="shared" si="9"/>
        <v>2008</v>
      </c>
      <c r="P156" s="11">
        <f t="shared" si="10"/>
        <v>4506</v>
      </c>
      <c r="Q156" s="12">
        <f t="shared" si="11"/>
        <v>9478</v>
      </c>
      <c r="R156" s="22">
        <v>6724</v>
      </c>
      <c r="S156" s="24">
        <v>11486</v>
      </c>
    </row>
    <row r="157" spans="1:19" ht="12.75">
      <c r="A157" s="9">
        <v>115</v>
      </c>
      <c r="B157" s="13" t="s">
        <v>43</v>
      </c>
      <c r="C157" s="9">
        <v>124</v>
      </c>
      <c r="D157" s="22">
        <v>0</v>
      </c>
      <c r="E157" s="24">
        <v>0</v>
      </c>
      <c r="F157" s="22">
        <v>1945</v>
      </c>
      <c r="G157" s="24">
        <v>1352</v>
      </c>
      <c r="H157" s="22">
        <v>0</v>
      </c>
      <c r="I157" s="24">
        <v>0</v>
      </c>
      <c r="J157" s="22">
        <v>0</v>
      </c>
      <c r="K157" s="24">
        <v>0</v>
      </c>
      <c r="L157" s="22">
        <v>0</v>
      </c>
      <c r="M157" s="24">
        <v>0</v>
      </c>
      <c r="N157" s="11">
        <f t="shared" si="8"/>
        <v>1945</v>
      </c>
      <c r="O157" s="12">
        <f t="shared" si="9"/>
        <v>1352</v>
      </c>
      <c r="P157" s="11">
        <f t="shared" si="10"/>
        <v>2393</v>
      </c>
      <c r="Q157" s="12">
        <f t="shared" si="11"/>
        <v>6140</v>
      </c>
      <c r="R157" s="22">
        <v>4338</v>
      </c>
      <c r="S157" s="24">
        <v>7492</v>
      </c>
    </row>
    <row r="158" spans="1:19" ht="12.75">
      <c r="A158" s="9">
        <v>116</v>
      </c>
      <c r="B158" s="13" t="s">
        <v>147</v>
      </c>
      <c r="C158" s="9">
        <v>131</v>
      </c>
      <c r="D158" s="22">
        <v>10</v>
      </c>
      <c r="E158" s="24">
        <v>19</v>
      </c>
      <c r="F158" s="22">
        <v>233</v>
      </c>
      <c r="G158" s="24">
        <v>331</v>
      </c>
      <c r="H158" s="22"/>
      <c r="I158" s="24"/>
      <c r="J158" s="22"/>
      <c r="K158" s="24"/>
      <c r="L158" s="22"/>
      <c r="M158" s="24"/>
      <c r="N158" s="11">
        <f t="shared" si="8"/>
        <v>243</v>
      </c>
      <c r="O158" s="12">
        <f t="shared" si="9"/>
        <v>350</v>
      </c>
      <c r="P158" s="11">
        <f t="shared" si="10"/>
        <v>910</v>
      </c>
      <c r="Q158" s="12">
        <f t="shared" si="11"/>
        <v>994</v>
      </c>
      <c r="R158" s="22">
        <v>1153</v>
      </c>
      <c r="S158" s="24">
        <v>1344</v>
      </c>
    </row>
    <row r="159" spans="1:19" ht="12.75">
      <c r="A159" s="9">
        <v>117</v>
      </c>
      <c r="B159" s="13" t="s">
        <v>45</v>
      </c>
      <c r="C159" s="9">
        <v>110</v>
      </c>
      <c r="D159" s="32">
        <v>315</v>
      </c>
      <c r="E159" s="32">
        <v>301.2</v>
      </c>
      <c r="F159" s="32">
        <v>8738</v>
      </c>
      <c r="G159" s="32">
        <v>10364.79</v>
      </c>
      <c r="H159" s="32">
        <v>10</v>
      </c>
      <c r="I159" s="32">
        <v>3.51</v>
      </c>
      <c r="J159" s="32">
        <v>189</v>
      </c>
      <c r="K159" s="32">
        <v>351.5</v>
      </c>
      <c r="L159" s="32">
        <v>0</v>
      </c>
      <c r="M159" s="32">
        <v>0</v>
      </c>
      <c r="N159" s="11">
        <f t="shared" si="8"/>
        <v>9252</v>
      </c>
      <c r="O159" s="12">
        <f t="shared" si="9"/>
        <v>11021.000000000002</v>
      </c>
      <c r="P159" s="11">
        <f t="shared" si="10"/>
        <v>12314</v>
      </c>
      <c r="Q159" s="12">
        <f t="shared" si="11"/>
        <v>21075</v>
      </c>
      <c r="R159" s="22">
        <v>21566</v>
      </c>
      <c r="S159" s="24">
        <v>32096</v>
      </c>
    </row>
    <row r="160" spans="1:19" ht="12.75">
      <c r="A160" s="9">
        <v>118</v>
      </c>
      <c r="B160" s="13" t="s">
        <v>164</v>
      </c>
      <c r="C160" s="9">
        <v>101</v>
      </c>
      <c r="D160" s="22">
        <v>0</v>
      </c>
      <c r="E160" s="24">
        <v>0</v>
      </c>
      <c r="F160" s="22">
        <v>4089</v>
      </c>
      <c r="G160" s="24">
        <v>2670</v>
      </c>
      <c r="H160" s="33">
        <v>0</v>
      </c>
      <c r="I160" s="22">
        <v>0</v>
      </c>
      <c r="J160" s="34">
        <v>0</v>
      </c>
      <c r="K160" s="24">
        <v>0</v>
      </c>
      <c r="L160" s="22">
        <v>0</v>
      </c>
      <c r="M160" s="24">
        <v>0</v>
      </c>
      <c r="N160" s="11">
        <f t="shared" si="8"/>
        <v>4089</v>
      </c>
      <c r="O160" s="12">
        <f t="shared" si="9"/>
        <v>2670</v>
      </c>
      <c r="P160" s="11">
        <f t="shared" si="10"/>
        <v>10287</v>
      </c>
      <c r="Q160" s="12">
        <f t="shared" si="11"/>
        <v>77389</v>
      </c>
      <c r="R160" s="22">
        <v>14376</v>
      </c>
      <c r="S160" s="24">
        <v>80059</v>
      </c>
    </row>
    <row r="161" spans="1:19" ht="12.75">
      <c r="A161" s="9">
        <v>119</v>
      </c>
      <c r="B161" s="13" t="s">
        <v>44</v>
      </c>
      <c r="C161" s="9">
        <v>136</v>
      </c>
      <c r="D161" s="22">
        <v>9</v>
      </c>
      <c r="E161" s="24">
        <v>18</v>
      </c>
      <c r="F161" s="22">
        <v>220</v>
      </c>
      <c r="G161" s="24">
        <v>464</v>
      </c>
      <c r="H161" s="33">
        <v>0</v>
      </c>
      <c r="I161" s="24">
        <v>0</v>
      </c>
      <c r="J161" s="34">
        <v>5</v>
      </c>
      <c r="K161" s="24">
        <v>2</v>
      </c>
      <c r="L161" s="22">
        <v>0</v>
      </c>
      <c r="M161" s="24">
        <v>0</v>
      </c>
      <c r="N161" s="11">
        <f t="shared" si="8"/>
        <v>234</v>
      </c>
      <c r="O161" s="12">
        <f t="shared" si="9"/>
        <v>484</v>
      </c>
      <c r="P161" s="11">
        <f t="shared" si="10"/>
        <v>1362</v>
      </c>
      <c r="Q161" s="12">
        <f t="shared" si="11"/>
        <v>1860</v>
      </c>
      <c r="R161" s="22">
        <v>1596</v>
      </c>
      <c r="S161" s="24">
        <v>2344</v>
      </c>
    </row>
    <row r="162" spans="1:19" ht="12.75">
      <c r="A162" s="9">
        <v>120</v>
      </c>
      <c r="B162" s="13" t="s">
        <v>71</v>
      </c>
      <c r="C162" s="9">
        <v>100</v>
      </c>
      <c r="D162" s="22">
        <v>102</v>
      </c>
      <c r="E162" s="24">
        <v>284</v>
      </c>
      <c r="F162" s="22">
        <v>1517</v>
      </c>
      <c r="G162" s="24">
        <v>26512</v>
      </c>
      <c r="H162" s="33">
        <v>7</v>
      </c>
      <c r="I162" s="22">
        <v>11</v>
      </c>
      <c r="J162" s="34">
        <v>286</v>
      </c>
      <c r="K162" s="24">
        <v>7271</v>
      </c>
      <c r="L162" s="22"/>
      <c r="M162" s="35"/>
      <c r="N162" s="11">
        <f t="shared" si="8"/>
        <v>1912</v>
      </c>
      <c r="O162" s="12">
        <f t="shared" si="9"/>
        <v>34078</v>
      </c>
      <c r="P162" s="11">
        <f t="shared" si="10"/>
        <v>10295</v>
      </c>
      <c r="Q162" s="12">
        <f t="shared" si="11"/>
        <v>173950</v>
      </c>
      <c r="R162" s="34">
        <v>12207</v>
      </c>
      <c r="S162" s="24">
        <v>208028</v>
      </c>
    </row>
    <row r="163" spans="1:19" ht="12.75">
      <c r="A163" s="9">
        <v>121</v>
      </c>
      <c r="B163" s="13" t="s">
        <v>70</v>
      </c>
      <c r="C163" s="9">
        <v>120</v>
      </c>
      <c r="D163" s="22">
        <v>92</v>
      </c>
      <c r="E163" s="24">
        <v>33.45</v>
      </c>
      <c r="F163" s="22">
        <v>5586</v>
      </c>
      <c r="G163" s="24">
        <v>4835.56</v>
      </c>
      <c r="H163" s="33"/>
      <c r="I163" s="22"/>
      <c r="J163" s="34">
        <v>28</v>
      </c>
      <c r="K163" s="24">
        <v>40.25</v>
      </c>
      <c r="L163" s="22"/>
      <c r="M163" s="35"/>
      <c r="N163" s="11">
        <f t="shared" si="8"/>
        <v>5706</v>
      </c>
      <c r="O163" s="12">
        <f t="shared" si="9"/>
        <v>4909.26</v>
      </c>
      <c r="P163" s="11">
        <f t="shared" si="10"/>
        <v>17242</v>
      </c>
      <c r="Q163" s="12">
        <f t="shared" si="11"/>
        <v>28340.549999999996</v>
      </c>
      <c r="R163" s="34">
        <v>22948</v>
      </c>
      <c r="S163" s="24">
        <v>33249.81</v>
      </c>
    </row>
    <row r="164" spans="1:19" s="3" customFormat="1" ht="12.75">
      <c r="A164" s="36"/>
      <c r="B164" s="37" t="s">
        <v>54</v>
      </c>
      <c r="C164" s="36"/>
      <c r="D164" s="16">
        <f aca="true" t="shared" si="12" ref="D164:M164">SUM(D10:D163)</f>
        <v>9822</v>
      </c>
      <c r="E164" s="17">
        <f t="shared" si="12"/>
        <v>25921.990000000005</v>
      </c>
      <c r="F164" s="16">
        <f t="shared" si="12"/>
        <v>96977</v>
      </c>
      <c r="G164" s="17">
        <f t="shared" si="12"/>
        <v>135576.32</v>
      </c>
      <c r="H164" s="16">
        <f t="shared" si="12"/>
        <v>1146</v>
      </c>
      <c r="I164" s="17">
        <f t="shared" si="12"/>
        <v>3071.04</v>
      </c>
      <c r="J164" s="16">
        <f t="shared" si="12"/>
        <v>3611</v>
      </c>
      <c r="K164" s="17">
        <f t="shared" si="12"/>
        <v>21645.140000000003</v>
      </c>
      <c r="L164" s="16">
        <f t="shared" si="12"/>
        <v>29</v>
      </c>
      <c r="M164" s="17">
        <f t="shared" si="12"/>
        <v>126</v>
      </c>
      <c r="N164" s="18">
        <f aca="true" t="shared" si="13" ref="N164:S164">SUM(N10:N163)</f>
        <v>111585</v>
      </c>
      <c r="O164" s="19">
        <f t="shared" si="13"/>
        <v>186340.49000000005</v>
      </c>
      <c r="P164" s="18">
        <f t="shared" si="13"/>
        <v>316566</v>
      </c>
      <c r="Q164" s="19">
        <f t="shared" si="13"/>
        <v>894448.13</v>
      </c>
      <c r="R164" s="16">
        <f t="shared" si="13"/>
        <v>428151</v>
      </c>
      <c r="S164" s="16">
        <f t="shared" si="13"/>
        <v>1080788.6199999999</v>
      </c>
    </row>
    <row r="165" ht="12.75">
      <c r="O165" s="6"/>
    </row>
    <row r="166" ht="12.75">
      <c r="O166" s="6"/>
    </row>
    <row r="167" ht="12.75">
      <c r="O167" s="6"/>
    </row>
    <row r="168" ht="12.75">
      <c r="O168" s="6"/>
    </row>
  </sheetData>
  <sheetProtection/>
  <mergeCells count="31">
    <mergeCell ref="H8:H9"/>
    <mergeCell ref="C6:C9"/>
    <mergeCell ref="A4:D4"/>
    <mergeCell ref="D6:E7"/>
    <mergeCell ref="F6:G7"/>
    <mergeCell ref="F8:F9"/>
    <mergeCell ref="D8:D9"/>
    <mergeCell ref="A6:A9"/>
    <mergeCell ref="I8:I9"/>
    <mergeCell ref="E8:E9"/>
    <mergeCell ref="G8:G9"/>
    <mergeCell ref="B6:B9"/>
    <mergeCell ref="A2:S2"/>
    <mergeCell ref="A3:S3"/>
    <mergeCell ref="H6:I7"/>
    <mergeCell ref="J6:K7"/>
    <mergeCell ref="L6:M7"/>
    <mergeCell ref="A5:F5"/>
    <mergeCell ref="P6:Q7"/>
    <mergeCell ref="R6:S7"/>
    <mergeCell ref="L8:L9"/>
    <mergeCell ref="M8:M9"/>
    <mergeCell ref="O8:O9"/>
    <mergeCell ref="N6:O7"/>
    <mergeCell ref="Q8:Q9"/>
    <mergeCell ref="J8:J9"/>
    <mergeCell ref="P8:P9"/>
    <mergeCell ref="S8:S9"/>
    <mergeCell ref="N8:N9"/>
    <mergeCell ref="R8:R9"/>
    <mergeCell ref="K8:K9"/>
  </mergeCells>
  <printOptions/>
  <pageMargins left="0.75" right="0.25" top="0.25" bottom="0.25" header="0.5" footer="0.5"/>
  <pageSetup fitToHeight="35" horizontalDpi="300" verticalDpi="300" orientation="landscape" paperSize="9" scale="74" r:id="rId1"/>
  <rowBreaks count="1" manualBreakCount="1">
    <brk id="11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uco</cp:lastModifiedBy>
  <cp:lastPrinted>2013-05-14T09:56:50Z</cp:lastPrinted>
  <dcterms:created xsi:type="dcterms:W3CDTF">1996-10-14T23:33:28Z</dcterms:created>
  <dcterms:modified xsi:type="dcterms:W3CDTF">2013-05-25T09:21:08Z</dcterms:modified>
  <cp:category/>
  <cp:version/>
  <cp:contentType/>
  <cp:contentStatus/>
</cp:coreProperties>
</file>